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6\"/>
    </mc:Choice>
  </mc:AlternateContent>
  <xr:revisionPtr revIDLastSave="0" documentId="13_ncr:1_{1501F46F-698C-4DD5-AF08-759FBB011E19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H68" i="1"/>
  <c r="I68" i="1"/>
  <c r="J68" i="1"/>
  <c r="K68" i="1"/>
  <c r="L17" i="1"/>
  <c r="M17" i="1" s="1"/>
  <c r="L60" i="1"/>
  <c r="M60" i="1" s="1"/>
  <c r="L59" i="1"/>
  <c r="M59" i="1" s="1"/>
  <c r="L58" i="1"/>
  <c r="M58" i="1" s="1"/>
  <c r="L47" i="1"/>
  <c r="M47" i="1" s="1"/>
  <c r="L15" i="1"/>
  <c r="M15" i="1" s="1"/>
  <c r="L32" i="1"/>
  <c r="M32" i="1" s="1"/>
  <c r="L22" i="1"/>
  <c r="M22" i="1" s="1"/>
  <c r="L20" i="1"/>
  <c r="M20" i="1" s="1"/>
  <c r="L25" i="1"/>
  <c r="M25" i="1" s="1"/>
  <c r="L55" i="1"/>
  <c r="M55" i="1" s="1"/>
  <c r="L27" i="1"/>
  <c r="M27" i="1" s="1"/>
  <c r="L7" i="1"/>
  <c r="L8" i="1"/>
  <c r="M8" i="1" s="1"/>
  <c r="L66" i="1"/>
  <c r="M66" i="1" s="1"/>
  <c r="L63" i="1"/>
  <c r="M63" i="1" s="1"/>
  <c r="L54" i="1"/>
  <c r="M54" i="1" s="1"/>
  <c r="L50" i="1"/>
  <c r="M50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0" i="1"/>
  <c r="M30" i="1" s="1"/>
  <c r="L26" i="1"/>
  <c r="M26" i="1" s="1"/>
  <c r="L12" i="1"/>
  <c r="M12" i="1" s="1"/>
  <c r="L11" i="1"/>
  <c r="M11" i="1" s="1"/>
  <c r="L16" i="1"/>
  <c r="M16" i="1" s="1"/>
  <c r="L68" i="1" l="1"/>
  <c r="M7" i="1"/>
  <c r="M68" i="1" s="1"/>
</calcChain>
</file>

<file path=xl/sharedStrings.xml><?xml version="1.0" encoding="utf-8"?>
<sst xmlns="http://schemas.openxmlformats.org/spreadsheetml/2006/main" count="119" uniqueCount="84">
  <si>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</si>
  <si>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</si>
  <si>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</si>
  <si>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</si>
  <si>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</si>
  <si>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</si>
  <si>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</si>
  <si>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</si>
  <si>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</si>
  <si>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</si>
  <si>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</si>
  <si>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</si>
  <si>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</si>
  <si>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</si>
  <si>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</si>
  <si>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</si>
  <si>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</si>
  <si>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</si>
  <si>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</si>
  <si>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</si>
  <si>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</si>
  <si>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</si>
  <si>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</si>
  <si>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</si>
  <si>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</si>
  <si>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</si>
  <si>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</si>
  <si>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</si>
  <si>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</si>
  <si>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</si>
  <si>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</si>
  <si>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</si>
  <si>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</si>
  <si>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</si>
  <si>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</si>
  <si>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</si>
  <si>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</si>
  <si>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</si>
  <si>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</si>
  <si>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</si>
  <si>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</si>
  <si>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</si>
  <si>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</si>
  <si>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</si>
  <si>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</si>
  <si>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</si>
  <si>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</si>
  <si>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</si>
  <si>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</si>
  <si>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</si>
  <si>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</si>
  <si>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</si>
  <si>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</si>
  <si>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</si>
  <si>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</si>
  <si>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</si>
  <si>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</si>
  <si>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</si>
  <si>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</si>
  <si>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</si>
  <si>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</si>
  <si>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</si>
  <si>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</si>
  <si>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</si>
  <si>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</si>
  <si>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</si>
  <si>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</si>
  <si>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</si>
  <si>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</si>
  <si>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</si>
  <si>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</si>
  <si>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</si>
  <si>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</si>
  <si>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</si>
  <si>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</si>
  <si>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</si>
  <si>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</si>
  <si>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</si>
  <si>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</si>
  <si>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</si>
  <si>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LUSSANDRYS DE LA CRUZ MANZUETA</t>
  </si>
  <si>
    <t>MELANIE CRISTINA UREÑA TAVAREZ</t>
  </si>
  <si>
    <t>PARALEGAL</t>
  </si>
  <si>
    <t>SUELDOS PERSONAL TEMPORAL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</si>
</sst>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68</xdr:row>
      <xdr:rowOff>82925</xdr:rowOff>
    </xdr:from>
    <xdr:to>
      <xdr:col>2</xdr:col>
      <xdr:colOff>358588</xdr:colOff>
      <xdr:row>74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68</xdr:row>
      <xdr:rowOff>68360</xdr:rowOff>
    </xdr:from>
    <xdr:to>
      <xdr:col>6</xdr:col>
      <xdr:colOff>356299</xdr:colOff>
      <xdr:row>74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68</xdr:row>
      <xdr:rowOff>50990</xdr:rowOff>
    </xdr:from>
    <xdr:to>
      <xdr:col>11</xdr:col>
      <xdr:colOff>729025</xdr:colOff>
      <xdr:row>75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6"/>
  <sheetViews>
    <sheetView tabSelected="1" view="pageBreakPreview" zoomScaleNormal="85" zoomScaleSheetLayoutView="100" workbookViewId="0">
      <selection activeCell="A13" sqref="A13:M14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21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13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6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6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46054</v>
      </c>
      <c r="E7" s="10">
        <v>46234</v>
      </c>
      <c r="F7" s="9" t="s">
        <v>17</v>
      </c>
      <c r="G7" s="11">
        <v>39000</v>
      </c>
      <c r="H7" s="12">
        <v>1119.3</v>
      </c>
      <c r="I7" s="12">
        <v>301.52</v>
      </c>
      <c r="J7" s="12">
        <v>1185.5999999999999</v>
      </c>
      <c r="K7" s="12">
        <v>225</v>
      </c>
      <c r="L7" s="12">
        <f>H7+I7+J7+K7</f>
        <v>2831.42</v>
      </c>
      <c r="M7" s="12">
        <f>G7-L7</f>
        <v>36168.58</v>
      </c>
      <c r="Q7" s="1"/>
    </row>
    <row r="8" spans="1:17" ht="21.95" customHeight="1" x14ac:dyDescent="0.25">
      <c r="A8" s="8">
        <v>2</v>
      </c>
      <c r="B8" s="9" t="s">
        <v>63</v>
      </c>
      <c r="C8" s="8" t="s">
        <v>14</v>
      </c>
      <c r="D8" s="10">
        <v>46054</v>
      </c>
      <c r="E8" s="10">
        <v>46234</v>
      </c>
      <c r="F8" s="9" t="s">
        <v>17</v>
      </c>
      <c r="G8" s="11">
        <v>39000</v>
      </c>
      <c r="H8" s="12">
        <v>1119.3</v>
      </c>
      <c r="I8" s="12">
        <v>301.52</v>
      </c>
      <c r="J8" s="12">
        <v>1185.5999999999999</v>
      </c>
      <c r="K8" s="12">
        <v>1825</v>
      </c>
      <c r="L8" s="12">
        <f>H8+I8+J8+K8</f>
        <v>4431.42</v>
      </c>
      <c r="M8" s="12">
        <f>G8-L8</f>
        <v>34568.58</v>
      </c>
      <c r="Q8" s="1"/>
    </row>
    <row r="9" spans="1:17" ht="21.95" customHeight="1" x14ac:dyDescent="0.25">
      <c r="A9" s="7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ht="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0">
        <v>46054</v>
      </c>
      <c r="E11" s="10">
        <v>46234</v>
      </c>
      <c r="F11" s="15" t="s">
        <v>64</v>
      </c>
      <c r="G11" s="12">
        <v>118000</v>
      </c>
      <c r="H11" s="12">
        <v>3386.6</v>
      </c>
      <c r="I11" s="12">
        <v>16339.42</v>
      </c>
      <c r="J11" s="12">
        <v>3587.2</v>
      </c>
      <c r="K11" s="12">
        <v>1378.97</v>
      </c>
      <c r="L11" s="12">
        <f>SUM(H11:K11)</f>
        <v>24692.190000000002</v>
      </c>
      <c r="M11" s="12">
        <f>G11-L11</f>
        <v>93307.81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0">
        <v>46054</v>
      </c>
      <c r="E12" s="10">
        <v>46234</v>
      </c>
      <c r="F12" s="14" t="s">
        <v>70</v>
      </c>
      <c r="G12" s="12">
        <v>80000</v>
      </c>
      <c r="H12" s="12">
        <v>2296</v>
      </c>
      <c r="I12" s="12">
        <v>7400.87</v>
      </c>
      <c r="J12" s="12">
        <v>2432</v>
      </c>
      <c r="K12" s="12">
        <v>2471.88</v>
      </c>
      <c r="L12" s="12">
        <f>SUM(H12:K12)</f>
        <v>14600.75</v>
      </c>
      <c r="M12" s="12">
        <f>G12-L12</f>
        <v>65399.25</v>
      </c>
    </row>
    <row r="13" spans="1:17" ht="21.95" customHeight="1" x14ac:dyDescent="0.25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 ht="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 ht="21.95" customHeight="1" x14ac:dyDescent="0.25">
      <c r="A15" s="8">
        <v>5</v>
      </c>
      <c r="B15" s="9" t="s">
        <v>65</v>
      </c>
      <c r="C15" s="8" t="s">
        <v>14</v>
      </c>
      <c r="D15" s="10">
        <v>46054</v>
      </c>
      <c r="E15" s="10">
        <v>46234</v>
      </c>
      <c r="F15" s="9" t="s">
        <v>15</v>
      </c>
      <c r="G15" s="11">
        <v>65000</v>
      </c>
      <c r="H15" s="12">
        <v>1865.5</v>
      </c>
      <c r="I15" s="12">
        <v>4427.58</v>
      </c>
      <c r="J15" s="12">
        <v>1976</v>
      </c>
      <c r="K15" s="12">
        <v>25725</v>
      </c>
      <c r="L15" s="12">
        <f>SUM(H15:K15)</f>
        <v>33994.080000000002</v>
      </c>
      <c r="M15" s="12">
        <f>G15-L15</f>
        <v>31005.919999999998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46054</v>
      </c>
      <c r="E16" s="10">
        <v>46234</v>
      </c>
      <c r="F16" s="9" t="s">
        <v>15</v>
      </c>
      <c r="G16" s="11">
        <v>55000</v>
      </c>
      <c r="H16" s="12">
        <v>1578.5</v>
      </c>
      <c r="I16" s="12">
        <v>2271.71</v>
      </c>
      <c r="J16" s="12">
        <v>1672</v>
      </c>
      <c r="K16" s="12">
        <v>12694.78</v>
      </c>
      <c r="L16" s="12">
        <f>SUM(H16:K16)</f>
        <v>18216.990000000002</v>
      </c>
      <c r="M16" s="12">
        <f>G16-L16</f>
        <v>36783.009999999995</v>
      </c>
    </row>
    <row r="17" spans="1:16" ht="21.95" customHeight="1" x14ac:dyDescent="0.25">
      <c r="A17" s="8">
        <v>7</v>
      </c>
      <c r="B17" s="14" t="s">
        <v>81</v>
      </c>
      <c r="C17" s="13" t="s">
        <v>14</v>
      </c>
      <c r="D17" s="10">
        <v>45962</v>
      </c>
      <c r="E17" s="10">
        <v>46142</v>
      </c>
      <c r="F17" s="14" t="s">
        <v>82</v>
      </c>
      <c r="G17" s="12">
        <v>40000</v>
      </c>
      <c r="H17" s="12">
        <v>1148</v>
      </c>
      <c r="I17" s="12">
        <v>442.65</v>
      </c>
      <c r="J17" s="12">
        <v>1216</v>
      </c>
      <c r="K17" s="12">
        <v>225</v>
      </c>
      <c r="L17" s="12">
        <f t="shared" ref="L17" si="0">SUM(H17:K17)</f>
        <v>3031.65</v>
      </c>
      <c r="M17" s="12">
        <f t="shared" ref="M17" si="1">G17-L17</f>
        <v>36968.35</v>
      </c>
    </row>
    <row r="18" spans="1:16" ht="21.95" customHeight="1" x14ac:dyDescent="0.25">
      <c r="A18" s="16" t="s">
        <v>61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6" ht="3" customHeight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P19" s="1"/>
    </row>
    <row r="20" spans="1:16" ht="21.95" customHeight="1" x14ac:dyDescent="0.25">
      <c r="A20" s="13">
        <v>8</v>
      </c>
      <c r="B20" s="14" t="s">
        <v>22</v>
      </c>
      <c r="C20" s="13" t="s">
        <v>14</v>
      </c>
      <c r="D20" s="10">
        <v>46054</v>
      </c>
      <c r="E20" s="10">
        <v>46234</v>
      </c>
      <c r="F20" s="14" t="s">
        <v>71</v>
      </c>
      <c r="G20" s="12">
        <v>55000</v>
      </c>
      <c r="H20" s="12">
        <v>1578.5</v>
      </c>
      <c r="I20" s="12">
        <v>2559.6799999999998</v>
      </c>
      <c r="J20" s="12">
        <v>1672</v>
      </c>
      <c r="K20" s="12">
        <v>1602.14</v>
      </c>
      <c r="L20" s="12">
        <f>SUM(H20:K20)</f>
        <v>7412.3200000000006</v>
      </c>
      <c r="M20" s="12">
        <f t="shared" ref="M20" si="2">G20-L20</f>
        <v>47587.68</v>
      </c>
    </row>
    <row r="21" spans="1:16" ht="21.95" customHeight="1" x14ac:dyDescent="0.25">
      <c r="A21" s="5" t="s">
        <v>72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6"/>
    </row>
    <row r="22" spans="1:16" ht="31.5" customHeight="1" x14ac:dyDescent="0.25">
      <c r="A22" s="13">
        <v>9</v>
      </c>
      <c r="B22" s="14" t="s">
        <v>73</v>
      </c>
      <c r="C22" s="13" t="s">
        <v>20</v>
      </c>
      <c r="D22" s="10">
        <v>46054</v>
      </c>
      <c r="E22" s="10">
        <v>46234</v>
      </c>
      <c r="F22" s="15" t="s">
        <v>74</v>
      </c>
      <c r="G22" s="12">
        <v>70000</v>
      </c>
      <c r="H22" s="12">
        <v>2009</v>
      </c>
      <c r="I22" s="12">
        <v>5368.48</v>
      </c>
      <c r="J22" s="12">
        <v>2128</v>
      </c>
      <c r="K22" s="12">
        <v>225</v>
      </c>
      <c r="L22" s="12">
        <f>SUM(H22:K22)</f>
        <v>9730.48</v>
      </c>
      <c r="M22" s="12">
        <f>G22-L22</f>
        <v>60269.520000000004</v>
      </c>
    </row>
    <row r="23" spans="1:16" ht="21.95" customHeight="1" x14ac:dyDescent="0.25">
      <c r="A23" s="16" t="s">
        <v>23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6" ht="8.25" customHeight="1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</row>
    <row r="25" spans="1:16" ht="21.95" customHeight="1" x14ac:dyDescent="0.25">
      <c r="A25" s="13">
        <v>10</v>
      </c>
      <c r="B25" s="14" t="s">
        <v>24</v>
      </c>
      <c r="C25" s="13" t="s">
        <v>14</v>
      </c>
      <c r="D25" s="10">
        <v>46054</v>
      </c>
      <c r="E25" s="10">
        <v>46234</v>
      </c>
      <c r="F25" s="14" t="s">
        <v>25</v>
      </c>
      <c r="G25" s="12">
        <v>140000</v>
      </c>
      <c r="H25" s="12">
        <v>4018</v>
      </c>
      <c r="I25" s="12">
        <v>21514.37</v>
      </c>
      <c r="J25" s="12">
        <v>4256</v>
      </c>
      <c r="K25" s="12">
        <v>1578.97</v>
      </c>
      <c r="L25" s="12">
        <f>SUM(H25:K25)</f>
        <v>31367.34</v>
      </c>
      <c r="M25" s="12">
        <f>G25-L25</f>
        <v>108632.66</v>
      </c>
    </row>
    <row r="26" spans="1:16" ht="21.95" customHeight="1" x14ac:dyDescent="0.25">
      <c r="A26" s="13">
        <v>11</v>
      </c>
      <c r="B26" s="14" t="s">
        <v>26</v>
      </c>
      <c r="C26" s="13" t="s">
        <v>14</v>
      </c>
      <c r="D26" s="10">
        <v>46054</v>
      </c>
      <c r="E26" s="10">
        <v>46234</v>
      </c>
      <c r="F26" s="14" t="s">
        <v>27</v>
      </c>
      <c r="G26" s="12">
        <v>100000</v>
      </c>
      <c r="H26" s="12">
        <v>2870</v>
      </c>
      <c r="I26" s="12">
        <v>12105.37</v>
      </c>
      <c r="J26" s="12">
        <v>3040</v>
      </c>
      <c r="K26" s="12">
        <v>997.13</v>
      </c>
      <c r="L26" s="12">
        <f t="shared" ref="L26:L27" si="3">SUM(H26:K26)</f>
        <v>19012.500000000004</v>
      </c>
      <c r="M26" s="12">
        <f t="shared" ref="M26:M27" si="4">G26-L26</f>
        <v>80987.5</v>
      </c>
    </row>
    <row r="27" spans="1:16" ht="21.95" customHeight="1" x14ac:dyDescent="0.25">
      <c r="A27" s="13">
        <v>12</v>
      </c>
      <c r="B27" s="14" t="s">
        <v>66</v>
      </c>
      <c r="C27" s="13" t="s">
        <v>20</v>
      </c>
      <c r="D27" s="23">
        <v>45809</v>
      </c>
      <c r="E27" s="23">
        <v>45991</v>
      </c>
      <c r="F27" s="14" t="s">
        <v>67</v>
      </c>
      <c r="G27" s="12">
        <v>36000</v>
      </c>
      <c r="H27" s="12">
        <v>1033.2</v>
      </c>
      <c r="I27" s="12">
        <v>0</v>
      </c>
      <c r="J27" s="12">
        <v>1094.4000000000001</v>
      </c>
      <c r="K27" s="12">
        <v>1725</v>
      </c>
      <c r="L27" s="12">
        <f t="shared" si="3"/>
        <v>3852.6000000000004</v>
      </c>
      <c r="M27" s="12">
        <f t="shared" si="4"/>
        <v>32147.4</v>
      </c>
    </row>
    <row r="28" spans="1:16" ht="19.5" customHeight="1" x14ac:dyDescent="0.25">
      <c r="A28" s="7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6" ht="6" hidden="1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ht="21.95" customHeight="1" x14ac:dyDescent="0.25">
      <c r="A30" s="8">
        <v>13</v>
      </c>
      <c r="B30" s="14" t="s">
        <v>29</v>
      </c>
      <c r="C30" s="13" t="s">
        <v>14</v>
      </c>
      <c r="D30" s="10">
        <v>46054</v>
      </c>
      <c r="E30" s="10">
        <v>46234</v>
      </c>
      <c r="F30" s="14" t="s">
        <v>30</v>
      </c>
      <c r="G30" s="12">
        <v>60000</v>
      </c>
      <c r="H30" s="12">
        <v>1722</v>
      </c>
      <c r="I30" s="12">
        <v>3486.68</v>
      </c>
      <c r="J30" s="12">
        <v>1824</v>
      </c>
      <c r="K30" s="12">
        <v>2225</v>
      </c>
      <c r="L30" s="12">
        <f>SUM(H30:K30)</f>
        <v>9257.68</v>
      </c>
      <c r="M30" s="12">
        <f>G30-L30</f>
        <v>50742.32</v>
      </c>
    </row>
    <row r="31" spans="1:16" ht="21.95" customHeight="1" x14ac:dyDescent="0.25">
      <c r="A31" s="24" t="s">
        <v>75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</row>
    <row r="32" spans="1:16" ht="21.95" customHeight="1" x14ac:dyDescent="0.25">
      <c r="A32" s="8">
        <v>14</v>
      </c>
      <c r="B32" s="14" t="s">
        <v>76</v>
      </c>
      <c r="C32" s="13" t="s">
        <v>20</v>
      </c>
      <c r="D32" s="10">
        <v>46054</v>
      </c>
      <c r="E32" s="10">
        <v>46234</v>
      </c>
      <c r="F32" s="14" t="s">
        <v>77</v>
      </c>
      <c r="G32" s="12">
        <v>50000</v>
      </c>
      <c r="H32" s="12">
        <v>1435</v>
      </c>
      <c r="I32" s="12">
        <v>1278.07</v>
      </c>
      <c r="J32" s="12">
        <v>1520</v>
      </c>
      <c r="K32" s="12">
        <v>4064.56</v>
      </c>
      <c r="L32" s="12">
        <f>SUM(H32:K32)</f>
        <v>8297.6299999999992</v>
      </c>
      <c r="M32" s="12">
        <f>G32-L32</f>
        <v>41702.370000000003</v>
      </c>
    </row>
    <row r="33" spans="1:16" ht="21.95" customHeight="1" x14ac:dyDescent="0.25">
      <c r="A33" s="8"/>
      <c r="B33" s="14"/>
      <c r="C33" s="13"/>
      <c r="D33" s="10"/>
      <c r="E33" s="10"/>
      <c r="F33" s="14"/>
      <c r="G33" s="12"/>
      <c r="H33" s="12"/>
      <c r="I33" s="12"/>
      <c r="J33" s="12"/>
      <c r="K33" s="12"/>
      <c r="L33" s="12"/>
      <c r="M33" s="12"/>
    </row>
    <row r="34" spans="1:16" ht="21.95" customHeight="1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</row>
    <row r="35" spans="1:16" ht="21.95" customHeight="1" x14ac:dyDescent="0.25">
      <c r="A35" s="7" t="s">
        <v>31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ht="27.75" customHeight="1" x14ac:dyDescent="0.25">
      <c r="A37" s="8">
        <v>15</v>
      </c>
      <c r="B37" s="14" t="s">
        <v>32</v>
      </c>
      <c r="C37" s="13" t="s">
        <v>20</v>
      </c>
      <c r="D37" s="10">
        <v>46054</v>
      </c>
      <c r="E37" s="10">
        <v>46234</v>
      </c>
      <c r="F37" s="15" t="s">
        <v>78</v>
      </c>
      <c r="G37" s="12">
        <v>90000</v>
      </c>
      <c r="H37" s="12">
        <v>2583</v>
      </c>
      <c r="I37" s="12">
        <v>9753.1200000000008</v>
      </c>
      <c r="J37" s="12">
        <v>2736</v>
      </c>
      <c r="K37" s="12">
        <v>25</v>
      </c>
      <c r="L37" s="12">
        <f>SUM(H37:K37)</f>
        <v>15097.12</v>
      </c>
      <c r="M37" s="12">
        <f>G37-L37</f>
        <v>74902.880000000005</v>
      </c>
    </row>
    <row r="38" spans="1:16" ht="21.95" customHeight="1" x14ac:dyDescent="0.25">
      <c r="A38" s="8">
        <v>16</v>
      </c>
      <c r="B38" s="14" t="s">
        <v>33</v>
      </c>
      <c r="C38" s="13" t="s">
        <v>20</v>
      </c>
      <c r="D38" s="23">
        <v>45931</v>
      </c>
      <c r="E38" s="23">
        <v>46112</v>
      </c>
      <c r="F38" s="14" t="s">
        <v>30</v>
      </c>
      <c r="G38" s="12">
        <v>75000</v>
      </c>
      <c r="H38" s="12">
        <v>2152.5</v>
      </c>
      <c r="I38" s="12">
        <v>5541.46</v>
      </c>
      <c r="J38" s="12">
        <v>2280</v>
      </c>
      <c r="K38" s="12">
        <v>3864.56</v>
      </c>
      <c r="L38" s="12">
        <f t="shared" ref="L38:L42" si="5">SUM(H38:K38)</f>
        <v>13838.519999999999</v>
      </c>
      <c r="M38" s="12">
        <f t="shared" ref="M38:M42" si="6">G38-L38</f>
        <v>61161.48</v>
      </c>
    </row>
    <row r="39" spans="1:16" ht="21.95" customHeight="1" x14ac:dyDescent="0.25">
      <c r="A39" s="8">
        <v>17</v>
      </c>
      <c r="B39" s="14" t="s">
        <v>34</v>
      </c>
      <c r="C39" s="13" t="s">
        <v>14</v>
      </c>
      <c r="D39" s="10">
        <v>46054</v>
      </c>
      <c r="E39" s="10">
        <v>46234</v>
      </c>
      <c r="F39" s="14" t="s">
        <v>35</v>
      </c>
      <c r="G39" s="12">
        <v>75000</v>
      </c>
      <c r="H39" s="12">
        <v>2152.5</v>
      </c>
      <c r="I39" s="12">
        <v>6309.38</v>
      </c>
      <c r="J39" s="12">
        <v>2280</v>
      </c>
      <c r="K39" s="12">
        <v>225</v>
      </c>
      <c r="L39" s="12">
        <f t="shared" si="5"/>
        <v>10966.880000000001</v>
      </c>
      <c r="M39" s="12">
        <f t="shared" si="6"/>
        <v>64033.119999999995</v>
      </c>
    </row>
    <row r="40" spans="1:16" ht="21.95" customHeight="1" x14ac:dyDescent="0.25">
      <c r="A40" s="8">
        <v>18</v>
      </c>
      <c r="B40" s="14" t="s">
        <v>36</v>
      </c>
      <c r="C40" s="13" t="s">
        <v>14</v>
      </c>
      <c r="D40" s="10">
        <v>46054</v>
      </c>
      <c r="E40" s="10">
        <v>46234</v>
      </c>
      <c r="F40" s="14" t="s">
        <v>30</v>
      </c>
      <c r="G40" s="12">
        <v>75000</v>
      </c>
      <c r="H40" s="12">
        <v>2152.5</v>
      </c>
      <c r="I40" s="12">
        <v>6309.38</v>
      </c>
      <c r="J40" s="12">
        <v>2280</v>
      </c>
      <c r="K40" s="12">
        <v>225</v>
      </c>
      <c r="L40" s="12">
        <f t="shared" si="5"/>
        <v>10966.880000000001</v>
      </c>
      <c r="M40" s="12">
        <f t="shared" si="6"/>
        <v>64033.119999999995</v>
      </c>
    </row>
    <row r="41" spans="1:16" ht="21.95" customHeight="1" x14ac:dyDescent="0.25">
      <c r="A41" s="8">
        <v>19</v>
      </c>
      <c r="B41" s="14" t="s">
        <v>37</v>
      </c>
      <c r="C41" s="13" t="s">
        <v>14</v>
      </c>
      <c r="D41" s="10">
        <v>46054</v>
      </c>
      <c r="E41" s="10">
        <v>46234</v>
      </c>
      <c r="F41" s="14" t="s">
        <v>30</v>
      </c>
      <c r="G41" s="12">
        <v>60000</v>
      </c>
      <c r="H41" s="12">
        <v>1722</v>
      </c>
      <c r="I41" s="12">
        <v>3486.68</v>
      </c>
      <c r="J41" s="12">
        <v>1824</v>
      </c>
      <c r="K41" s="12">
        <v>225</v>
      </c>
      <c r="L41" s="12">
        <f t="shared" si="5"/>
        <v>7257.68</v>
      </c>
      <c r="M41" s="12">
        <f t="shared" si="6"/>
        <v>52742.32</v>
      </c>
    </row>
    <row r="42" spans="1:16" ht="21.95" customHeight="1" x14ac:dyDescent="0.25">
      <c r="A42" s="8">
        <v>20</v>
      </c>
      <c r="B42" s="14" t="s">
        <v>38</v>
      </c>
      <c r="C42" s="13" t="s">
        <v>20</v>
      </c>
      <c r="D42" s="10">
        <v>45962</v>
      </c>
      <c r="E42" s="10">
        <v>46142</v>
      </c>
      <c r="F42" s="14" t="s">
        <v>39</v>
      </c>
      <c r="G42" s="12">
        <v>45000</v>
      </c>
      <c r="H42" s="12">
        <v>1291.5</v>
      </c>
      <c r="I42" s="12">
        <v>1148.33</v>
      </c>
      <c r="J42" s="12">
        <v>1368</v>
      </c>
      <c r="K42" s="12">
        <v>25</v>
      </c>
      <c r="L42" s="12">
        <f t="shared" si="5"/>
        <v>3832.83</v>
      </c>
      <c r="M42" s="12">
        <f t="shared" si="6"/>
        <v>41167.17</v>
      </c>
    </row>
    <row r="43" spans="1:16" ht="7.5" customHeight="1" x14ac:dyDescent="0.25">
      <c r="A43" s="27"/>
      <c r="B43" s="28"/>
      <c r="C43" s="29"/>
      <c r="D43" s="30"/>
      <c r="E43" s="30"/>
      <c r="F43" s="28"/>
      <c r="G43" s="31"/>
      <c r="H43" s="31"/>
      <c r="I43" s="31"/>
      <c r="J43" s="31"/>
      <c r="K43" s="31"/>
      <c r="L43" s="31"/>
      <c r="M43" s="31"/>
    </row>
    <row r="44" spans="1:16" ht="21.95" customHeight="1" x14ac:dyDescent="0.25">
      <c r="A44" s="7" t="s">
        <v>40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P44" s="1"/>
    </row>
    <row r="45" spans="1:16" ht="1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6" ht="21.95" customHeight="1" x14ac:dyDescent="0.25">
      <c r="A46" s="8">
        <v>21</v>
      </c>
      <c r="B46" s="14" t="s">
        <v>41</v>
      </c>
      <c r="C46" s="13" t="s">
        <v>20</v>
      </c>
      <c r="D46" s="10">
        <v>46054</v>
      </c>
      <c r="E46" s="10">
        <v>46234</v>
      </c>
      <c r="F46" s="14" t="s">
        <v>42</v>
      </c>
      <c r="G46" s="12">
        <v>105000</v>
      </c>
      <c r="H46" s="12">
        <v>3013.5</v>
      </c>
      <c r="I46" s="12">
        <v>13281.49</v>
      </c>
      <c r="J46" s="12">
        <v>3192</v>
      </c>
      <c r="K46" s="12">
        <v>1578.97</v>
      </c>
      <c r="L46" s="12">
        <f>SUM(H46:K46)</f>
        <v>21065.96</v>
      </c>
      <c r="M46" s="12">
        <f>G46-L46</f>
        <v>83934.040000000008</v>
      </c>
    </row>
    <row r="47" spans="1:16" ht="21.95" customHeight="1" x14ac:dyDescent="0.25">
      <c r="A47" s="8">
        <v>22</v>
      </c>
      <c r="B47" s="14" t="s">
        <v>80</v>
      </c>
      <c r="C47" s="13" t="s">
        <v>14</v>
      </c>
      <c r="D47" s="10">
        <v>46054</v>
      </c>
      <c r="E47" s="10">
        <v>46234</v>
      </c>
      <c r="F47" s="14" t="s">
        <v>56</v>
      </c>
      <c r="G47" s="12">
        <v>50000</v>
      </c>
      <c r="H47" s="12">
        <v>1435</v>
      </c>
      <c r="I47" s="12">
        <v>1854</v>
      </c>
      <c r="J47" s="12">
        <v>1520</v>
      </c>
      <c r="K47" s="12">
        <v>25</v>
      </c>
      <c r="L47" s="12">
        <f>SUM(H47:K47)</f>
        <v>4834</v>
      </c>
      <c r="M47" s="12">
        <f>G47-L47</f>
        <v>45166</v>
      </c>
    </row>
    <row r="48" spans="1:16" ht="21.95" customHeight="1" x14ac:dyDescent="0.25">
      <c r="A48" s="7" t="s">
        <v>43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9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ht="27.75" customHeight="1" x14ac:dyDescent="0.25">
      <c r="A50" s="8">
        <v>23</v>
      </c>
      <c r="B50" s="14" t="s">
        <v>44</v>
      </c>
      <c r="C50" s="13" t="s">
        <v>20</v>
      </c>
      <c r="D50" s="10">
        <v>46054</v>
      </c>
      <c r="E50" s="10">
        <v>46234</v>
      </c>
      <c r="F50" s="15" t="s">
        <v>79</v>
      </c>
      <c r="G50" s="12">
        <v>90000</v>
      </c>
      <c r="H50" s="12">
        <v>2583</v>
      </c>
      <c r="I50" s="12">
        <v>9753.1200000000008</v>
      </c>
      <c r="J50" s="12">
        <v>2736</v>
      </c>
      <c r="K50" s="12">
        <v>5225</v>
      </c>
      <c r="L50" s="12">
        <f>SUM(H50:K50)</f>
        <v>20297.120000000003</v>
      </c>
      <c r="M50" s="12">
        <f>G50-L50</f>
        <v>69702.880000000005</v>
      </c>
    </row>
    <row r="51" spans="1:13" ht="21.95" customHeight="1" x14ac:dyDescent="0.25">
      <c r="A51" s="33"/>
      <c r="B51" s="34"/>
      <c r="C51" s="35"/>
      <c r="D51" s="36"/>
      <c r="E51" s="36"/>
      <c r="F51" s="34"/>
      <c r="G51" s="37"/>
      <c r="H51" s="37"/>
      <c r="I51" s="37"/>
      <c r="J51" s="37"/>
      <c r="K51" s="37"/>
      <c r="L51" s="37"/>
      <c r="M51" s="38"/>
    </row>
    <row r="52" spans="1:13" ht="21.95" customHeight="1" x14ac:dyDescent="0.25">
      <c r="A52" s="7" t="s">
        <v>45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2.2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ht="21.95" customHeight="1" x14ac:dyDescent="0.25">
      <c r="A54" s="8">
        <v>24</v>
      </c>
      <c r="B54" s="14" t="s">
        <v>46</v>
      </c>
      <c r="C54" s="13" t="s">
        <v>20</v>
      </c>
      <c r="D54" s="10">
        <v>46054</v>
      </c>
      <c r="E54" s="10">
        <v>46234</v>
      </c>
      <c r="F54" s="14" t="s">
        <v>47</v>
      </c>
      <c r="G54" s="12">
        <v>32500</v>
      </c>
      <c r="H54" s="12">
        <v>932.75</v>
      </c>
      <c r="I54" s="12">
        <v>0</v>
      </c>
      <c r="J54" s="12">
        <v>988</v>
      </c>
      <c r="K54" s="12">
        <v>25</v>
      </c>
      <c r="L54" s="12">
        <f>SUM(H54:K54)</f>
        <v>1945.75</v>
      </c>
      <c r="M54" s="12">
        <f>G54-L54</f>
        <v>30554.25</v>
      </c>
    </row>
    <row r="55" spans="1:13" ht="21.95" customHeight="1" x14ac:dyDescent="0.25">
      <c r="A55" s="8">
        <v>25</v>
      </c>
      <c r="B55" s="14" t="s">
        <v>68</v>
      </c>
      <c r="C55" s="13" t="s">
        <v>20</v>
      </c>
      <c r="D55" s="23">
        <v>45809</v>
      </c>
      <c r="E55" s="23">
        <v>45991</v>
      </c>
      <c r="F55" s="14" t="s">
        <v>69</v>
      </c>
      <c r="G55" s="12">
        <v>45000</v>
      </c>
      <c r="H55" s="12">
        <v>1291.5</v>
      </c>
      <c r="I55" s="12">
        <v>1148.33</v>
      </c>
      <c r="J55" s="12">
        <v>1368</v>
      </c>
      <c r="K55" s="12">
        <v>2025</v>
      </c>
      <c r="L55" s="12">
        <f>SUM(H55:K55)</f>
        <v>5832.83</v>
      </c>
      <c r="M55" s="12">
        <f>G55-L55</f>
        <v>39167.17</v>
      </c>
    </row>
    <row r="56" spans="1:13" ht="21.95" customHeight="1" x14ac:dyDescent="0.25">
      <c r="A56" s="7" t="s">
        <v>48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0.7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ht="21.95" customHeight="1" x14ac:dyDescent="0.25">
      <c r="A58" s="39">
        <v>26</v>
      </c>
      <c r="B58" s="39" t="s">
        <v>49</v>
      </c>
      <c r="C58" s="39" t="s">
        <v>20</v>
      </c>
      <c r="D58" s="10">
        <v>46054</v>
      </c>
      <c r="E58" s="10">
        <v>46234</v>
      </c>
      <c r="F58" s="40" t="s">
        <v>50</v>
      </c>
      <c r="G58" s="12">
        <v>70000</v>
      </c>
      <c r="H58" s="12">
        <v>2009</v>
      </c>
      <c r="I58" s="12">
        <v>5368.48</v>
      </c>
      <c r="J58" s="12">
        <v>2128</v>
      </c>
      <c r="K58" s="12">
        <v>35241.769999999997</v>
      </c>
      <c r="L58" s="12">
        <f>SUM(H58:K58)</f>
        <v>44747.25</v>
      </c>
      <c r="M58" s="12">
        <f>G58-L58</f>
        <v>25252.75</v>
      </c>
    </row>
    <row r="59" spans="1:13" ht="21.95" customHeight="1" x14ac:dyDescent="0.25">
      <c r="A59" s="39">
        <v>27</v>
      </c>
      <c r="B59" s="39" t="s">
        <v>51</v>
      </c>
      <c r="C59" s="39" t="s">
        <v>14</v>
      </c>
      <c r="D59" s="10">
        <v>46054</v>
      </c>
      <c r="E59" s="10">
        <v>46234</v>
      </c>
      <c r="F59" s="40" t="s">
        <v>52</v>
      </c>
      <c r="G59" s="12">
        <v>62000</v>
      </c>
      <c r="H59" s="12">
        <v>1779.4</v>
      </c>
      <c r="I59" s="12">
        <v>3863.04</v>
      </c>
      <c r="J59" s="12">
        <v>1884.8</v>
      </c>
      <c r="K59" s="12">
        <v>25</v>
      </c>
      <c r="L59" s="12">
        <f t="shared" ref="L59" si="7">SUM(H59:K59)</f>
        <v>7552.2400000000007</v>
      </c>
      <c r="M59" s="12">
        <f t="shared" ref="M59" si="8">G59-L59</f>
        <v>54447.76</v>
      </c>
    </row>
    <row r="60" spans="1:13" ht="21.95" customHeight="1" x14ac:dyDescent="0.25">
      <c r="A60" s="39">
        <v>28</v>
      </c>
      <c r="B60" s="14" t="s">
        <v>53</v>
      </c>
      <c r="C60" s="13" t="s">
        <v>20</v>
      </c>
      <c r="D60" s="10">
        <v>46054</v>
      </c>
      <c r="E60" s="10">
        <v>46234</v>
      </c>
      <c r="F60" s="14" t="s">
        <v>30</v>
      </c>
      <c r="G60" s="12">
        <v>75000</v>
      </c>
      <c r="H60" s="12">
        <v>2152.5</v>
      </c>
      <c r="I60" s="12">
        <v>6309.38</v>
      </c>
      <c r="J60" s="12">
        <v>2280</v>
      </c>
      <c r="K60" s="12">
        <v>830.01</v>
      </c>
      <c r="L60" s="12">
        <f t="shared" ref="L60" si="9">SUM(H60:K60)</f>
        <v>11571.890000000001</v>
      </c>
      <c r="M60" s="12">
        <f t="shared" ref="M60" si="10">G60-L60</f>
        <v>63428.11</v>
      </c>
    </row>
    <row r="61" spans="1:13" ht="21.95" customHeight="1" x14ac:dyDescent="0.25">
      <c r="A61" s="7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2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21.95" customHeight="1" x14ac:dyDescent="0.25">
      <c r="A63" s="8">
        <v>29</v>
      </c>
      <c r="B63" s="14" t="s">
        <v>55</v>
      </c>
      <c r="C63" s="13" t="s">
        <v>14</v>
      </c>
      <c r="D63" s="10">
        <v>46054</v>
      </c>
      <c r="E63" s="10">
        <v>46234</v>
      </c>
      <c r="F63" s="14" t="s">
        <v>56</v>
      </c>
      <c r="G63" s="12">
        <v>60000</v>
      </c>
      <c r="H63" s="12">
        <v>1722</v>
      </c>
      <c r="I63" s="12">
        <v>3486.68</v>
      </c>
      <c r="J63" s="12">
        <v>1824</v>
      </c>
      <c r="K63" s="12">
        <v>225</v>
      </c>
      <c r="L63" s="12">
        <f>SUM(H63:K63)</f>
        <v>7257.68</v>
      </c>
      <c r="M63" s="12">
        <f>G63-L63</f>
        <v>52742.32</v>
      </c>
    </row>
    <row r="64" spans="1:13" ht="21.95" customHeight="1" x14ac:dyDescent="0.25">
      <c r="A64" s="16" t="s">
        <v>57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</row>
    <row r="65" spans="1:13" ht="3.75" customHeight="1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</row>
    <row r="66" spans="1:13" ht="21.95" customHeight="1" x14ac:dyDescent="0.25">
      <c r="A66" s="8">
        <v>30</v>
      </c>
      <c r="B66" s="41" t="s">
        <v>58</v>
      </c>
      <c r="C66" s="8" t="s">
        <v>20</v>
      </c>
      <c r="D66" s="10">
        <v>46054</v>
      </c>
      <c r="E66" s="10">
        <v>46234</v>
      </c>
      <c r="F66" s="14" t="s">
        <v>59</v>
      </c>
      <c r="G66" s="12">
        <v>39000</v>
      </c>
      <c r="H66" s="12">
        <v>1119.3</v>
      </c>
      <c r="I66" s="12">
        <v>301.52</v>
      </c>
      <c r="J66" s="12">
        <v>1185.5999999999999</v>
      </c>
      <c r="K66" s="12">
        <v>5073</v>
      </c>
      <c r="L66" s="12">
        <f>SUM(H66:K66)</f>
        <v>7679.42</v>
      </c>
      <c r="M66" s="12">
        <f>G66-L66</f>
        <v>31320.58</v>
      </c>
    </row>
    <row r="67" spans="1:13" ht="15" customHeight="1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4"/>
    </row>
    <row r="68" spans="1:13" ht="21.95" customHeight="1" x14ac:dyDescent="0.25">
      <c r="A68" s="45" t="s">
        <v>60</v>
      </c>
      <c r="B68" s="45"/>
      <c r="C68" s="45"/>
      <c r="D68" s="45"/>
      <c r="E68" s="45"/>
      <c r="F68" s="45"/>
      <c r="G68" s="46">
        <f>SUM(G16,G11,G12,,G20,G22,G25,G26,G27,G30,G32,G47,G37:G42,G46,G50,G56:G60,G63,G66,G54,G55,G8,G7,G15,G17)</f>
        <v>1995500</v>
      </c>
      <c r="H68" s="46">
        <f>SUM(H16,H11,H12,,H20,H22,H25,H26,H27,H30,H32,H47,H37:H42,H46,H50,H56:H60,H63,H66,H54,H55,H8,H7,H15,H17)</f>
        <v>57270.850000000013</v>
      </c>
      <c r="I68" s="46">
        <f>SUM(I16,I11,I12,,I20,I22,I25,I26,I27,I30,I32,I47,I37:I42,I46,I50,I56:I60,I63,I66,I54,I55,I8,I7,I15,I17)</f>
        <v>155712.30999999994</v>
      </c>
      <c r="J68" s="46">
        <f>SUM(J7:J8,J11:J12,J20,J22,J25:J27,J30,J32,J47,J37:J42,J46,J50,J54,J55,J58:J60,J63,J66,J15:J17)</f>
        <v>60663.200000000004</v>
      </c>
      <c r="K68" s="46">
        <f>SUM(K7:K8,K11:K12,,K20,K22,K25:K27,K30,K32,K47,K37:K42,K46,K50,K54,K55,K58:K60,K63,K66,K15:K17)</f>
        <v>111826.73999999999</v>
      </c>
      <c r="L68" s="46">
        <f>SUM(L7:L8,L11:L12,,L20,L22,L25:L27,L30,L32,L47,L37:L42,L46,L50,L54,L55,L58:L60,L63,L66,L15:L17)</f>
        <v>385473.1</v>
      </c>
      <c r="M68" s="46">
        <f>SUM(M7:M8,M11:M12,,M20,M22,M25:M27,M30,M32,M47,M37:M42,M46,M50,M54,M55,M58:M60,M63,M66,M15:M17)</f>
        <v>1610026.9000000004</v>
      </c>
    </row>
    <row r="69" spans="1:13" ht="21.9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ht="21.9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21.9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</sheetData>
  <mergeCells count="19">
    <mergeCell ref="A21:M21"/>
    <mergeCell ref="A31:M31"/>
    <mergeCell ref="A18:M19"/>
    <mergeCell ref="A1:M3"/>
    <mergeCell ref="D4:E4"/>
    <mergeCell ref="A5:M6"/>
    <mergeCell ref="A9:M10"/>
    <mergeCell ref="A13:M14"/>
    <mergeCell ref="A56:M57"/>
    <mergeCell ref="A61:M62"/>
    <mergeCell ref="A64:M65"/>
    <mergeCell ref="A68:F68"/>
    <mergeCell ref="A23:M24"/>
    <mergeCell ref="A28:M29"/>
    <mergeCell ref="A35:M36"/>
    <mergeCell ref="A44:M45"/>
    <mergeCell ref="A48:M49"/>
    <mergeCell ref="A52:M53"/>
    <mergeCell ref="A34:M3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2026-05-07T13:31:05Z</cp:lastPrinted>
  <dcterms:created xsi:type="dcterms:W3CDTF">2023-09-13T18:38:24Z</dcterms:created>
  <dcterms:modified xsi:type="dcterms:W3CDTF">2026-05-07T13:31:09Z</dcterms:modified>
</cp:coreProperties>
</file>