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NOVIEMBRE 2024\"/>
    </mc:Choice>
  </mc:AlternateContent>
  <xr:revisionPtr revIDLastSave="0" documentId="13_ncr:1_{E9D49D05-84D9-4E0F-A0B8-48EFC60FB07D}" xr6:coauthVersionLast="47" xr6:coauthVersionMax="47" xr10:uidLastSave="{00000000-0000-0000-0000-000000000000}"/>
  <bookViews>
    <workbookView xWindow="-120" yWindow="-120" windowWidth="29040" windowHeight="15840" xr2:uid="{6B4A2DC3-394C-4271-A005-42ADAA7A250C}"/>
  </bookViews>
  <sheets>
    <sheet name="OCTUBRE 2024" sheetId="1" r:id="rId1"/>
  </sheets>
  <definedNames>
    <definedName name="_xlnm.Print_Area" localSheetId="0">'OCTUBRE 2024'!$A$1:$L$46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G35" i="1"/>
  <c r="H35" i="1"/>
  <c r="J35" i="1"/>
  <c r="K35" i="1"/>
  <c r="K29" i="1"/>
  <c r="J29" i="1"/>
  <c r="I35" i="1"/>
  <c r="K34" i="1"/>
  <c r="J34" i="1"/>
  <c r="K33" i="1"/>
  <c r="J33" i="1"/>
  <c r="K28" i="1"/>
  <c r="J28" i="1"/>
  <c r="J24" i="1"/>
  <c r="K24" i="1" s="1"/>
  <c r="J23" i="1"/>
  <c r="K23" i="1" s="1"/>
  <c r="J19" i="1"/>
  <c r="K19" i="1" s="1"/>
  <c r="J15" i="1"/>
  <c r="K15" i="1" s="1"/>
  <c r="J11" i="1"/>
  <c r="K11" i="1" s="1"/>
  <c r="J7" i="1"/>
  <c r="K7" i="1" s="1"/>
</calcChain>
</file>

<file path=xl/sharedStrings.xml><?xml version="1.0" encoding="utf-8"?>
<sst xmlns="http://schemas.openxmlformats.org/spreadsheetml/2006/main" count="50" uniqueCount="39">
  <si>
    <t>DEPÁRTAMENTO DE AMBIENTE Y SEGURIDAD MINERA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</si>
  <si>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</si>
  <si>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</si>
  <si>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</si>
  <si>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</si>
  <si>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</si>
  <si>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</si>
  <si>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</si>
  <si>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</si>
  <si>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</si>
  <si>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</si>
  <si>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</si>
  <si>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ANA MERCEDES ALMONTE BATISTA DE FEL</t>
  </si>
  <si>
    <t>F</t>
  </si>
  <si>
    <t>ING. QUIMICA</t>
  </si>
  <si>
    <t>DEPÁRTAMENTO DE CARTOGRAFIA DE CONCESIONES MINERAS</t>
  </si>
  <si>
    <t>EDISON ACOSTA BURGOS</t>
  </si>
  <si>
    <t>M</t>
  </si>
  <si>
    <t>AGRIMENSOR</t>
  </si>
  <si>
    <t>DEPÁRTAMENTO DE EVALUACION DE SOLICITUDES DE CONCESIONES MINERAS</t>
  </si>
  <si>
    <t>FRANCISCO BATISTA</t>
  </si>
  <si>
    <t>TECNICO DEPTO. DE AGREGADO</t>
  </si>
  <si>
    <t>DIRECCIÓN DE FIZCALIZACION MINERA</t>
  </si>
  <si>
    <t>LILIAN ANAHAY ROMERO DOMINGUEZ</t>
  </si>
  <si>
    <t>SECRETARIO (A)</t>
  </si>
  <si>
    <t>DEPÁRTAMENTO DE RECURSOS HUMANOS</t>
  </si>
  <si>
    <t>EVELYN MASSIEL TINEO DE LA CRUZ</t>
  </si>
  <si>
    <t>PETRA MARIA CRUZ ACOSTA</t>
  </si>
  <si>
    <t>ANALISTA DE RECURSOS HUMANOS</t>
  </si>
  <si>
    <t>DEPÁRTAMENTO JURIDICO</t>
  </si>
  <si>
    <t>LUCY PEÑA PEREZ</t>
  </si>
  <si>
    <t>ABOGADO (A)</t>
  </si>
  <si>
    <t>JUAN RUDDY RAMIREZ FELICIANO</t>
  </si>
  <si>
    <t>SOPORTE TECNICO A USUARIOS II</t>
  </si>
  <si>
    <t>CRISTIANA MARIA RAMOS CASTILLO</t>
  </si>
  <si>
    <t>TOTAL GENERAL</t>
  </si>
  <si>
    <t>ANALISTA LEGAL</t>
  </si>
  <si>
    <t>SUELDOS PERSONAL INTERINATO CORRESPONDIENTE AL MES DE NOVIEMBRE 2024</t>
  </si>
  <si>
    <t>CARLA MARIELL CABRAL 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</si>
</sst>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4" fontId="1" fillId="2" borderId="1" xfId="0" applyNumberFormat="1" applyFont="1" applyFill="1" applyBorder="1"/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4" fontId="0" fillId="3" borderId="1" xfId="0" applyNumberFormat="1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4" fontId="0" fillId="3" borderId="0" xfId="0" applyNumberFormat="1" applyFill="1" applyAlignment="1">
      <alignment horizontal="right"/>
    </xf>
    <xf numFmtId="4" fontId="0" fillId="3" borderId="3" xfId="0" applyNumberFormat="1" applyFill="1" applyBorder="1" applyAlignment="1">
      <alignment horizontal="right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3" xfId="0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4" fontId="0" fillId="3" borderId="1" xfId="0" applyNumberForma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303680</xdr:colOff>
      <xdr:row>36</xdr:row>
      <xdr:rowOff>180698</xdr:rowOff>
    </xdr:from>
    <xdr:to>
      <xdr:col>10</xdr:col>
      <xdr:colOff>450560</xdr:colOff>
      <xdr:row>43</xdr:row>
      <xdr:rowOff>171172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AB5EFB-26D6-4A8D-B05B-643994ECA62A}"/>
            </a:ext>
          </a:extLst>
        </xdr:cNvPr>
        <xdr:cNvSpPr txBox="1"/>
      </xdr:nvSpPr>
      <xdr:spPr>
        <a:xfrm>
          <a:off x="8809505" y="684819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  <xdr:twoCellAnchor>
    <xdr:from>
      <xdr:col>0</xdr:col>
      <xdr:colOff>295275</xdr:colOff>
      <xdr:row>37</xdr:row>
      <xdr:rowOff>9525</xdr:rowOff>
    </xdr:from>
    <xdr:to>
      <xdr:col>2</xdr:col>
      <xdr:colOff>123825</xdr:colOff>
      <xdr:row>45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4C5CBD-14DC-4FAB-BAD9-65E03386CADA}"/>
            </a:ext>
          </a:extLst>
        </xdr:cNvPr>
        <xdr:cNvSpPr txBox="1"/>
      </xdr:nvSpPr>
      <xdr:spPr>
        <a:xfrm>
          <a:off x="295275" y="6867525"/>
          <a:ext cx="2790825" cy="15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561975</xdr:colOff>
      <xdr:row>37</xdr:row>
      <xdr:rowOff>38100</xdr:rowOff>
    </xdr:from>
    <xdr:to>
      <xdr:col>5</xdr:col>
      <xdr:colOff>268894</xdr:colOff>
      <xdr:row>43</xdr:row>
      <xdr:rowOff>134470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4ECABC-3572-4E04-BF69-1E681DE08F7F}"/>
            </a:ext>
          </a:extLst>
        </xdr:cNvPr>
        <xdr:cNvSpPr txBox="1"/>
      </xdr:nvSpPr>
      <xdr:spPr>
        <a:xfrm>
          <a:off x="4200525" y="6896100"/>
          <a:ext cx="29739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A41F-647A-48CB-85DF-C1AC14CA5F2C}">
  <dimension ref="A1:O215"/>
  <sheetViews>
    <sheetView tabSelected="1" view="pageBreakPreview" zoomScaleNormal="98" zoomScaleSheetLayoutView="100" workbookViewId="0">
      <selection activeCell="E36" sqref="E36"/>
    </sheetView>
  </sheetViews>
  <sheetFormatPr baseColWidth="10" defaultRowHeight="15" x14ac:dyDescent="0.25"/>
  <cols>
    <col min="1" max="1" width="4.85546875" customWidth="1"/>
    <col min="2" max="2" width="39.5703125" customWidth="1"/>
    <col min="3" max="3" width="10.140625" customWidth="1"/>
    <col min="4" max="4" width="34.85546875" customWidth="1"/>
    <col min="5" max="5" width="14.140625" customWidth="1"/>
    <col min="6" max="6" width="12.5703125" customWidth="1"/>
    <col min="10" max="10" width="11.85546875" bestFit="1" customWidth="1"/>
    <col min="11" max="11" width="12.28515625" bestFit="1" customWidth="1"/>
  </cols>
  <sheetData>
    <row r="1" spans="1:15" ht="15" customHeight="1" x14ac:dyDescent="0.25">
      <c r="A1" s="36" t="s">
        <v>37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5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5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x14ac:dyDescent="0.25">
      <c r="A6" s="13" t="s">
        <v>1</v>
      </c>
      <c r="B6" s="13" t="s">
        <v>2</v>
      </c>
      <c r="C6" s="13" t="s">
        <v>3</v>
      </c>
      <c r="D6" s="13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14" t="s">
        <v>10</v>
      </c>
      <c r="K6" s="14" t="s">
        <v>11</v>
      </c>
    </row>
    <row r="7" spans="1:15" x14ac:dyDescent="0.25">
      <c r="A7" s="15">
        <v>1</v>
      </c>
      <c r="B7" s="16" t="s">
        <v>12</v>
      </c>
      <c r="C7" s="17" t="s">
        <v>13</v>
      </c>
      <c r="D7" s="16" t="s">
        <v>14</v>
      </c>
      <c r="E7" s="18">
        <v>23240</v>
      </c>
      <c r="F7" s="18">
        <v>666.99</v>
      </c>
      <c r="G7" s="18">
        <v>4759.12</v>
      </c>
      <c r="H7" s="18">
        <v>706.5</v>
      </c>
      <c r="I7" s="18">
        <v>0</v>
      </c>
      <c r="J7" s="18">
        <f>F7+G7+H7+I7</f>
        <v>6132.61</v>
      </c>
      <c r="K7" s="19">
        <f>E7-J7</f>
        <v>17107.39</v>
      </c>
      <c r="O7" s="5"/>
    </row>
    <row r="8" spans="1:15" x14ac:dyDescent="0.25">
      <c r="A8" s="20"/>
      <c r="B8" s="21"/>
      <c r="C8" s="22"/>
      <c r="D8" s="21"/>
      <c r="E8" s="23"/>
      <c r="F8" s="23"/>
      <c r="G8" s="23"/>
      <c r="H8" s="23"/>
      <c r="I8" s="23"/>
      <c r="J8" s="23"/>
      <c r="K8" s="24"/>
    </row>
    <row r="9" spans="1:15" x14ac:dyDescent="0.25">
      <c r="A9" s="31" t="s">
        <v>15</v>
      </c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5" x14ac:dyDescent="0.25">
      <c r="A11" s="17">
        <v>2</v>
      </c>
      <c r="B11" s="16" t="s">
        <v>16</v>
      </c>
      <c r="C11" s="17" t="s">
        <v>17</v>
      </c>
      <c r="D11" s="16" t="s">
        <v>18</v>
      </c>
      <c r="E11" s="19">
        <v>45000</v>
      </c>
      <c r="F11" s="19">
        <v>1291.5</v>
      </c>
      <c r="G11" s="19">
        <v>9374.14</v>
      </c>
      <c r="H11" s="19">
        <v>1368</v>
      </c>
      <c r="I11" s="19">
        <v>0</v>
      </c>
      <c r="J11" s="19">
        <f>F11+G11+H11+I11</f>
        <v>12033.64</v>
      </c>
      <c r="K11" s="19">
        <f>E11-J11</f>
        <v>32966.36</v>
      </c>
    </row>
    <row r="12" spans="1:15" x14ac:dyDescent="0.25">
      <c r="A12" s="20"/>
      <c r="B12" s="21"/>
      <c r="C12" s="22"/>
      <c r="D12" s="21"/>
      <c r="E12" s="23"/>
      <c r="F12" s="23"/>
      <c r="G12" s="23"/>
      <c r="H12" s="23"/>
      <c r="I12" s="23"/>
      <c r="J12" s="23"/>
      <c r="K12" s="24"/>
    </row>
    <row r="13" spans="1:15" x14ac:dyDescent="0.25">
      <c r="A13" s="31" t="s">
        <v>19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1:15" x14ac:dyDescent="0.25">
      <c r="A15" s="15">
        <v>3</v>
      </c>
      <c r="B15" s="16" t="s">
        <v>20</v>
      </c>
      <c r="C15" s="17" t="s">
        <v>17</v>
      </c>
      <c r="D15" s="16" t="s">
        <v>21</v>
      </c>
      <c r="E15" s="19">
        <v>20000</v>
      </c>
      <c r="F15" s="19">
        <v>574</v>
      </c>
      <c r="G15" s="19">
        <v>4149.41</v>
      </c>
      <c r="H15" s="19">
        <v>608</v>
      </c>
      <c r="I15" s="19">
        <v>0</v>
      </c>
      <c r="J15" s="19">
        <f>SUM(F15:I15)</f>
        <v>5331.41</v>
      </c>
      <c r="K15" s="19">
        <f>E15-J15</f>
        <v>14668.59</v>
      </c>
    </row>
    <row r="16" spans="1:15" x14ac:dyDescent="0.25">
      <c r="A16" s="25"/>
      <c r="B16" s="21"/>
      <c r="C16" s="22"/>
      <c r="D16" s="21"/>
      <c r="E16" s="23"/>
      <c r="F16" s="23"/>
      <c r="G16" s="23"/>
      <c r="H16" s="23"/>
      <c r="I16" s="23"/>
      <c r="J16" s="23"/>
      <c r="K16" s="24"/>
    </row>
    <row r="17" spans="1:14" x14ac:dyDescent="0.25">
      <c r="A17" s="31" t="s">
        <v>22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4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N18" s="5"/>
    </row>
    <row r="19" spans="1:14" x14ac:dyDescent="0.25">
      <c r="A19" s="15">
        <v>4</v>
      </c>
      <c r="B19" s="16" t="s">
        <v>23</v>
      </c>
      <c r="C19" s="17" t="s">
        <v>13</v>
      </c>
      <c r="D19" s="16" t="s">
        <v>24</v>
      </c>
      <c r="E19" s="19">
        <v>50000</v>
      </c>
      <c r="F19" s="19">
        <v>1435</v>
      </c>
      <c r="G19" s="19">
        <v>7719.26</v>
      </c>
      <c r="H19" s="19">
        <v>1520</v>
      </c>
      <c r="I19" s="19">
        <v>0</v>
      </c>
      <c r="J19" s="19">
        <f>SUM(F19:I19)</f>
        <v>10674.26</v>
      </c>
      <c r="K19" s="19">
        <f>E19-J19</f>
        <v>39325.74</v>
      </c>
    </row>
    <row r="20" spans="1:14" x14ac:dyDescent="0.25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8"/>
    </row>
    <row r="21" spans="1:14" x14ac:dyDescent="0.25">
      <c r="A21" s="31" t="s">
        <v>25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4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spans="1:14" x14ac:dyDescent="0.25">
      <c r="A23" s="15">
        <v>5</v>
      </c>
      <c r="B23" s="29" t="s">
        <v>26</v>
      </c>
      <c r="C23" s="15" t="s">
        <v>17</v>
      </c>
      <c r="D23" s="29" t="s">
        <v>24</v>
      </c>
      <c r="E23" s="30">
        <v>12000</v>
      </c>
      <c r="F23" s="30">
        <v>344.4</v>
      </c>
      <c r="G23" s="30">
        <v>1596.68</v>
      </c>
      <c r="H23" s="30">
        <v>364.8</v>
      </c>
      <c r="I23" s="30">
        <v>0</v>
      </c>
      <c r="J23" s="30">
        <f>SUM(F23:I23)</f>
        <v>2305.88</v>
      </c>
      <c r="K23" s="30">
        <f>SUM(E23-J23)</f>
        <v>9694.119999999999</v>
      </c>
    </row>
    <row r="24" spans="1:14" x14ac:dyDescent="0.25">
      <c r="A24" s="15">
        <v>6</v>
      </c>
      <c r="B24" s="16" t="s">
        <v>27</v>
      </c>
      <c r="C24" s="17" t="s">
        <v>13</v>
      </c>
      <c r="D24" s="16" t="s">
        <v>28</v>
      </c>
      <c r="E24" s="19">
        <v>34890</v>
      </c>
      <c r="F24" s="19">
        <v>1001.34</v>
      </c>
      <c r="G24" s="19">
        <v>8041.77</v>
      </c>
      <c r="H24" s="19">
        <v>1060.6600000000001</v>
      </c>
      <c r="I24" s="19">
        <v>0</v>
      </c>
      <c r="J24" s="19">
        <f>SUM(F24:I24)</f>
        <v>10103.77</v>
      </c>
      <c r="K24" s="19">
        <f>E24-J24</f>
        <v>24786.23</v>
      </c>
    </row>
    <row r="25" spans="1:14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8"/>
    </row>
    <row r="26" spans="1:14" x14ac:dyDescent="0.25">
      <c r="A26" s="31" t="s">
        <v>29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4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4" x14ac:dyDescent="0.25">
      <c r="A28" s="1">
        <v>7</v>
      </c>
      <c r="B28" s="2" t="s">
        <v>30</v>
      </c>
      <c r="C28" s="3" t="s">
        <v>13</v>
      </c>
      <c r="D28" s="2" t="s">
        <v>36</v>
      </c>
      <c r="E28" s="4">
        <v>35000</v>
      </c>
      <c r="F28" s="4">
        <v>1004.5</v>
      </c>
      <c r="G28" s="4">
        <v>8077.67</v>
      </c>
      <c r="H28" s="4">
        <v>1064</v>
      </c>
      <c r="I28" s="4">
        <v>0</v>
      </c>
      <c r="J28" s="4">
        <f>SUM(F28:I28)</f>
        <v>10146.17</v>
      </c>
      <c r="K28" s="4">
        <f>E28-J28</f>
        <v>24853.83</v>
      </c>
    </row>
    <row r="29" spans="1:14" x14ac:dyDescent="0.25">
      <c r="A29" s="1">
        <v>8</v>
      </c>
      <c r="B29" s="2" t="s">
        <v>38</v>
      </c>
      <c r="C29" s="3" t="s">
        <v>13</v>
      </c>
      <c r="D29" s="2" t="s">
        <v>31</v>
      </c>
      <c r="E29" s="4">
        <v>10000</v>
      </c>
      <c r="F29" s="4">
        <v>287</v>
      </c>
      <c r="G29" s="4">
        <v>2267.61</v>
      </c>
      <c r="H29" s="4">
        <v>304</v>
      </c>
      <c r="I29" s="4">
        <v>0</v>
      </c>
      <c r="J29" s="4">
        <f>SUM(F29:I29)</f>
        <v>2858.61</v>
      </c>
      <c r="K29" s="4">
        <f>E29-J29</f>
        <v>7141.3899999999994</v>
      </c>
    </row>
    <row r="30" spans="1:14" x14ac:dyDescent="0.25">
      <c r="A30" s="6"/>
      <c r="B30" s="7"/>
      <c r="C30" s="7"/>
      <c r="D30" s="7"/>
      <c r="E30" s="7"/>
      <c r="F30" s="7"/>
      <c r="G30" s="7"/>
      <c r="H30" s="7"/>
      <c r="I30" s="7"/>
      <c r="J30" s="7"/>
      <c r="K30" s="8"/>
    </row>
    <row r="31" spans="1:14" x14ac:dyDescent="0.25">
      <c r="A31" s="32" t="s">
        <v>29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4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4" x14ac:dyDescent="0.25">
      <c r="A33" s="1">
        <v>9</v>
      </c>
      <c r="B33" s="2" t="s">
        <v>32</v>
      </c>
      <c r="C33" s="3" t="s">
        <v>17</v>
      </c>
      <c r="D33" s="2" t="s">
        <v>33</v>
      </c>
      <c r="E33" s="4">
        <v>23500</v>
      </c>
      <c r="F33" s="4">
        <v>674.45</v>
      </c>
      <c r="G33" s="4">
        <v>3773.23</v>
      </c>
      <c r="H33" s="4">
        <v>714.4</v>
      </c>
      <c r="I33" s="4">
        <v>0</v>
      </c>
      <c r="J33" s="4">
        <f>SUM(F33:I33)</f>
        <v>5162.08</v>
      </c>
      <c r="K33" s="4">
        <f>E33-J33</f>
        <v>18337.919999999998</v>
      </c>
    </row>
    <row r="34" spans="1:14" x14ac:dyDescent="0.25">
      <c r="A34" s="1">
        <v>10</v>
      </c>
      <c r="B34" s="2" t="s">
        <v>34</v>
      </c>
      <c r="C34" s="3" t="s">
        <v>13</v>
      </c>
      <c r="D34" s="2" t="s">
        <v>31</v>
      </c>
      <c r="E34" s="4">
        <v>10000</v>
      </c>
      <c r="F34" s="4">
        <v>287</v>
      </c>
      <c r="G34" s="4">
        <v>2352.25</v>
      </c>
      <c r="H34" s="4">
        <v>304</v>
      </c>
      <c r="I34" s="4">
        <v>0</v>
      </c>
      <c r="J34" s="4">
        <f>SUM(F34:I34)</f>
        <v>2943.25</v>
      </c>
      <c r="K34" s="4">
        <f>E34-J34</f>
        <v>7056.75</v>
      </c>
    </row>
    <row r="35" spans="1:14" x14ac:dyDescent="0.25">
      <c r="A35" s="33" t="s">
        <v>35</v>
      </c>
      <c r="B35" s="34"/>
      <c r="C35" s="34"/>
      <c r="D35" s="35"/>
      <c r="E35" s="9">
        <f>SUM(E7,E11,E15,E19,E23,E24,E28,E29,E33:E34)</f>
        <v>263630</v>
      </c>
      <c r="F35" s="9">
        <f>SUM(F7,F11,F15,F19,F23,F24,F28,F29,F33:F34)</f>
        <v>7566.1799999999994</v>
      </c>
      <c r="G35" s="9">
        <f>SUM(G7,G11,G15,G19,G23,G24,G28,G29,G33:G34)</f>
        <v>52111.140000000007</v>
      </c>
      <c r="H35" s="9">
        <f>SUM(H7,H11,H15,H19,H23,H24,H28,H29,H33:H34)</f>
        <v>8014.36</v>
      </c>
      <c r="I35" s="9">
        <f t="shared" ref="I35" si="0">SUM(I7,I11,I15,I19,I24,I28,I33:I34)</f>
        <v>0</v>
      </c>
      <c r="J35" s="9">
        <f>SUM(J7,J11,J15,J19,J23,J24,J28,J29,J33:J34)</f>
        <v>67691.679999999993</v>
      </c>
      <c r="K35" s="9">
        <f>SUM(K7,K11,K15,K19,K23,K24,K28,K29,K33:K34)</f>
        <v>195938.32</v>
      </c>
    </row>
    <row r="36" spans="1:14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4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9" spans="1:14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4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4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N41" s="5"/>
    </row>
    <row r="42" spans="1:14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4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4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4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4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4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4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 x14ac:dyDescent="0.25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2"/>
    </row>
    <row r="61" spans="1:1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1:1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1:1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1:1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1:1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1:1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spans="1:1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spans="1:1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1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spans="1:1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1" spans="1:1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spans="1:1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spans="1:1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</row>
    <row r="74" spans="1:1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</row>
    <row r="75" spans="1:1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</row>
    <row r="76" spans="1:1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</row>
    <row r="77" spans="1:1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</row>
    <row r="78" spans="1:1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</row>
    <row r="79" spans="1:1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</row>
    <row r="80" spans="1:1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</row>
    <row r="81" spans="1:1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</row>
    <row r="82" spans="1:1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</row>
    <row r="83" spans="1:1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</row>
    <row r="84" spans="1:1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</row>
    <row r="85" spans="1:1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</row>
    <row r="86" spans="1:1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</row>
    <row r="87" spans="1:1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</row>
    <row r="89" spans="1:1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</row>
    <row r="90" spans="1:1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</row>
    <row r="91" spans="1:1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ht="13.5" customHeigh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ht="14.2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</row>
    <row r="192" spans="1:1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</row>
    <row r="193" spans="1:1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</row>
    <row r="194" spans="1:1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</row>
    <row r="195" spans="1:1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</row>
    <row r="196" spans="1:1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</row>
    <row r="197" spans="1:1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</row>
    <row r="198" spans="1:1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</row>
    <row r="199" spans="1:1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</row>
    <row r="200" spans="1:1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</row>
    <row r="201" spans="1:1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</row>
    <row r="202" spans="1:1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</row>
    <row r="203" spans="1:1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</row>
    <row r="204" spans="1:1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</row>
    <row r="205" spans="1:1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</row>
    <row r="206" spans="1:1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</row>
    <row r="207" spans="1:1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</row>
    <row r="208" spans="1:1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</row>
    <row r="209" spans="1:1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</row>
    <row r="210" spans="1:1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</row>
    <row r="211" spans="1:1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</row>
    <row r="212" spans="1:1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</row>
    <row r="213" spans="1:1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</row>
    <row r="214" spans="1:1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</row>
    <row r="215" spans="1:1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</row>
  </sheetData>
  <mergeCells count="9">
    <mergeCell ref="A26:K27"/>
    <mergeCell ref="A31:K32"/>
    <mergeCell ref="A35:D35"/>
    <mergeCell ref="A1:K3"/>
    <mergeCell ref="A4:K5"/>
    <mergeCell ref="A9:K10"/>
    <mergeCell ref="A13:K14"/>
    <mergeCell ref="A17:K18"/>
    <mergeCell ref="A21:K22"/>
  </mergeCells>
  <pageMargins left="0.39370078740157483" right="0.27559055118110237" top="1.1417322834645669" bottom="0.78740157480314965" header="0.15748031496062992" footer="0.31496062992125984"/>
  <pageSetup scale="70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2024-12-02T16:15:27Z</cp:lastPrinted>
  <dcterms:created xsi:type="dcterms:W3CDTF">2023-09-13T18:40:09Z</dcterms:created>
  <dcterms:modified xsi:type="dcterms:W3CDTF">2024-12-02T16:16:10Z</dcterms:modified>
</cp:coreProperties>
</file>