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LIO 2025\"/>
    </mc:Choice>
  </mc:AlternateContent>
  <xr:revisionPtr revIDLastSave="0" documentId="13_ncr:1_{2871F728-01E0-4967-BE02-E2F326BE674F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J67" i="1"/>
  <c r="L58" i="1"/>
  <c r="L59" i="1"/>
  <c r="M59" i="1" s="1"/>
  <c r="M58" i="1"/>
  <c r="L57" i="1"/>
  <c r="M57" i="1" s="1"/>
  <c r="I6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<sst xmlns="http://schemas.openxmlformats.org/spreadsheetml/2006/main" count="117" uniqueCount="83">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</sst>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topLeftCell="A55" zoomScaleNormal="85" zoomScaleSheetLayoutView="100" workbookViewId="0">
      <selection activeCell="H73" sqref="H73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21.9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45689</v>
      </c>
      <c r="E7" s="10">
        <v>45869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45689</v>
      </c>
      <c r="E8" s="10">
        <v>45869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45689</v>
      </c>
      <c r="E11" s="10">
        <v>45869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45689</v>
      </c>
      <c r="E12" s="10">
        <v>45869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21.9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45689</v>
      </c>
      <c r="E15" s="10">
        <v>45869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49891.67</v>
      </c>
      <c r="L15" s="12">
        <f>SUM(H15:K15)</f>
        <v>58160.75</v>
      </c>
      <c r="M15" s="12">
        <f>G15-L15</f>
        <v>6839.25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45689</v>
      </c>
      <c r="E16" s="10">
        <v>45869</v>
      </c>
      <c r="F16" s="9" t="s">
        <v>15</v>
      </c>
      <c r="G16" s="11">
        <v>55000</v>
      </c>
      <c r="H16" s="12">
        <v>1578.5</v>
      </c>
      <c r="I16" s="12">
        <v>2302.36</v>
      </c>
      <c r="J16" s="12">
        <v>1672</v>
      </c>
      <c r="K16" s="12">
        <v>14190.46</v>
      </c>
      <c r="L16" s="12">
        <f>SUM(H16:K16)</f>
        <v>19743.32</v>
      </c>
      <c r="M16" s="12">
        <f>G16-L16</f>
        <v>35256.68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6.75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45689</v>
      </c>
      <c r="E19" s="10">
        <v>45869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1602.14</v>
      </c>
      <c r="L19" s="12">
        <f>SUM(H19:K19)</f>
        <v>7412.3200000000006</v>
      </c>
      <c r="M19" s="12">
        <f t="shared" ref="M19" si="0">G19-L19</f>
        <v>47587.68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45689</v>
      </c>
      <c r="E21" s="10">
        <v>45869</v>
      </c>
      <c r="F21" s="15" t="s">
        <v>74</v>
      </c>
      <c r="G21" s="12">
        <v>70000</v>
      </c>
      <c r="H21" s="12">
        <v>2009</v>
      </c>
      <c r="I21" s="12">
        <v>5368.48</v>
      </c>
      <c r="J21" s="12">
        <v>2128</v>
      </c>
      <c r="K21" s="12">
        <v>225</v>
      </c>
      <c r="L21" s="12">
        <f>SUM(H21:K21)</f>
        <v>9730.48</v>
      </c>
      <c r="M21" s="12">
        <f>G21-L21</f>
        <v>60269.520000000004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9.7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45689</v>
      </c>
      <c r="E24" s="10">
        <v>45869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1578.97</v>
      </c>
      <c r="L24" s="12">
        <f>SUM(H24:K24)</f>
        <v>31367.34</v>
      </c>
      <c r="M24" s="12">
        <f>G24-L24</f>
        <v>108632.66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45689</v>
      </c>
      <c r="E25" s="10">
        <v>45869</v>
      </c>
      <c r="F25" s="14" t="s">
        <v>27</v>
      </c>
      <c r="G25" s="12">
        <v>100000</v>
      </c>
      <c r="H25" s="12">
        <v>2870</v>
      </c>
      <c r="I25" s="12">
        <v>12105.37</v>
      </c>
      <c r="J25" s="12">
        <v>3040</v>
      </c>
      <c r="K25" s="12">
        <v>225</v>
      </c>
      <c r="L25" s="12">
        <f t="shared" ref="L25:L26" si="1">SUM(H25:K25)</f>
        <v>18240.370000000003</v>
      </c>
      <c r="M25" s="12">
        <f t="shared" ref="M25:M26" si="2">G25-L25</f>
        <v>81759.63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45627</v>
      </c>
      <c r="E26" s="23">
        <v>45808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1725</v>
      </c>
      <c r="L26" s="12">
        <f t="shared" si="1"/>
        <v>3852.6000000000004</v>
      </c>
      <c r="M26" s="12">
        <f t="shared" si="2"/>
        <v>32147.4</v>
      </c>
    </row>
    <row r="27" spans="1:16" ht="21.9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45689</v>
      </c>
      <c r="E29" s="10">
        <v>45869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2225</v>
      </c>
      <c r="L29" s="12">
        <f>SUM(H29:K29)</f>
        <v>9257.68</v>
      </c>
      <c r="M29" s="12">
        <f>G29-L29</f>
        <v>50742.32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45689</v>
      </c>
      <c r="E31" s="10">
        <v>45869</v>
      </c>
      <c r="F31" s="14" t="s">
        <v>77</v>
      </c>
      <c r="G31" s="12">
        <v>50000</v>
      </c>
      <c r="H31" s="12">
        <v>1435</v>
      </c>
      <c r="I31" s="12">
        <v>1339.36</v>
      </c>
      <c r="J31" s="12">
        <v>1520</v>
      </c>
      <c r="K31" s="12">
        <v>6155.92</v>
      </c>
      <c r="L31" s="12">
        <f>SUM(H31:K31)</f>
        <v>10450.279999999999</v>
      </c>
      <c r="M31" s="12">
        <f>G31-L31</f>
        <v>39549.72</v>
      </c>
    </row>
    <row r="32" spans="1:16" ht="21.95" customHeight="1" x14ac:dyDescent="0.25">
      <c r="A32" s="8"/>
      <c r="B32" s="14"/>
      <c r="C32" s="13"/>
      <c r="D32" s="10"/>
      <c r="E32" s="10"/>
      <c r="F32" s="14"/>
      <c r="G32" s="12"/>
      <c r="H32" s="12"/>
      <c r="I32" s="12"/>
      <c r="J32" s="12"/>
      <c r="K32" s="12"/>
      <c r="L32" s="12"/>
      <c r="M32" s="12"/>
    </row>
    <row r="33" spans="1:16" ht="21.95" customHeight="1" x14ac:dyDescent="0.25">
      <c r="A33" s="24" t="s">
        <v>80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6" ht="21.95" customHeight="1" x14ac:dyDescent="0.25">
      <c r="A34" s="8">
        <v>14</v>
      </c>
      <c r="B34" s="14" t="s">
        <v>81</v>
      </c>
      <c r="C34" s="13" t="s">
        <v>14</v>
      </c>
      <c r="D34" s="10">
        <v>45778</v>
      </c>
      <c r="E34" s="10">
        <v>45961</v>
      </c>
      <c r="F34" s="14" t="s">
        <v>56</v>
      </c>
      <c r="G34" s="12">
        <v>50000</v>
      </c>
      <c r="H34" s="12">
        <v>1435</v>
      </c>
      <c r="I34" s="12">
        <v>1854</v>
      </c>
      <c r="J34" s="12">
        <v>1520</v>
      </c>
      <c r="K34" s="12">
        <v>25</v>
      </c>
      <c r="L34" s="12">
        <f>SUM(H34:K34)</f>
        <v>4834</v>
      </c>
      <c r="M34" s="12">
        <f>G34-L34</f>
        <v>45166</v>
      </c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45689</v>
      </c>
      <c r="E37" s="10">
        <v>45869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45566</v>
      </c>
      <c r="E38" s="23">
        <v>45747</v>
      </c>
      <c r="F38" s="14" t="s">
        <v>30</v>
      </c>
      <c r="G38" s="12">
        <v>75000</v>
      </c>
      <c r="H38" s="12">
        <v>2152.5</v>
      </c>
      <c r="I38" s="12">
        <v>5623.19</v>
      </c>
      <c r="J38" s="12">
        <v>2280</v>
      </c>
      <c r="K38" s="12">
        <v>3455.92</v>
      </c>
      <c r="L38" s="12">
        <f t="shared" ref="L38:L42" si="3">SUM(H38:K38)</f>
        <v>13511.609999999999</v>
      </c>
      <c r="M38" s="12">
        <f t="shared" ref="M38:M42" si="4">G38-L38</f>
        <v>61488.39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23">
        <v>45639</v>
      </c>
      <c r="E39" s="23">
        <v>45821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3"/>
        <v>10966.880000000001</v>
      </c>
      <c r="M39" s="12">
        <f t="shared" si="4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45689</v>
      </c>
      <c r="E40" s="10">
        <v>45869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3"/>
        <v>10966.880000000001</v>
      </c>
      <c r="M40" s="12">
        <f t="shared" si="4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45689</v>
      </c>
      <c r="E41" s="10">
        <v>45869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3"/>
        <v>7257.68</v>
      </c>
      <c r="M41" s="12">
        <f t="shared" si="4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23">
        <v>45597</v>
      </c>
      <c r="E42" s="23">
        <v>45777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3"/>
        <v>3832.83</v>
      </c>
      <c r="M42" s="12">
        <f t="shared" si="4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45689</v>
      </c>
      <c r="E46" s="10">
        <v>45869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225</v>
      </c>
      <c r="L46" s="12">
        <f>SUM(H46:K46)</f>
        <v>19711.989999999998</v>
      </c>
      <c r="M46" s="12">
        <f>G46-L46</f>
        <v>85288.010000000009</v>
      </c>
    </row>
    <row r="47" spans="1:16" ht="21.95" customHeight="1" x14ac:dyDescent="0.25">
      <c r="A47" s="7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 ht="9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27.75" customHeight="1" x14ac:dyDescent="0.25">
      <c r="A49" s="8">
        <v>22</v>
      </c>
      <c r="B49" s="14" t="s">
        <v>44</v>
      </c>
      <c r="C49" s="13" t="s">
        <v>20</v>
      </c>
      <c r="D49" s="23">
        <v>45536</v>
      </c>
      <c r="E49" s="23">
        <v>45716</v>
      </c>
      <c r="F49" s="15" t="s">
        <v>79</v>
      </c>
      <c r="G49" s="12">
        <v>90000</v>
      </c>
      <c r="H49" s="12">
        <v>2583</v>
      </c>
      <c r="I49" s="12">
        <v>9753.1200000000008</v>
      </c>
      <c r="J49" s="12">
        <v>2736</v>
      </c>
      <c r="K49" s="12">
        <v>12691.67</v>
      </c>
      <c r="L49" s="12">
        <f>SUM(H49:K49)</f>
        <v>27763.79</v>
      </c>
      <c r="M49" s="12">
        <f>G49-L49</f>
        <v>62236.21</v>
      </c>
    </row>
    <row r="50" spans="1:13" ht="21.95" customHeight="1" x14ac:dyDescent="0.25">
      <c r="A50" s="33"/>
      <c r="B50" s="34"/>
      <c r="C50" s="35"/>
      <c r="D50" s="36"/>
      <c r="E50" s="36"/>
      <c r="F50" s="34"/>
      <c r="G50" s="37"/>
      <c r="H50" s="37"/>
      <c r="I50" s="37"/>
      <c r="J50" s="37"/>
      <c r="K50" s="37"/>
      <c r="L50" s="37"/>
      <c r="M50" s="38"/>
    </row>
    <row r="51" spans="1:13" ht="21.95" customHeight="1" x14ac:dyDescent="0.25">
      <c r="A51" s="7" t="s">
        <v>45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6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21.95" customHeight="1" x14ac:dyDescent="0.25">
      <c r="A53" s="8">
        <v>23</v>
      </c>
      <c r="B53" s="14" t="s">
        <v>46</v>
      </c>
      <c r="C53" s="13" t="s">
        <v>20</v>
      </c>
      <c r="D53" s="10">
        <v>45505</v>
      </c>
      <c r="E53" s="10">
        <v>45688</v>
      </c>
      <c r="F53" s="14" t="s">
        <v>47</v>
      </c>
      <c r="G53" s="12">
        <v>32500</v>
      </c>
      <c r="H53" s="12">
        <v>932.75</v>
      </c>
      <c r="I53" s="12">
        <v>0</v>
      </c>
      <c r="J53" s="12">
        <v>988</v>
      </c>
      <c r="K53" s="12">
        <v>25</v>
      </c>
      <c r="L53" s="12">
        <f>SUM(H53:K53)</f>
        <v>1945.75</v>
      </c>
      <c r="M53" s="12">
        <f>G53-L53</f>
        <v>30554.25</v>
      </c>
    </row>
    <row r="54" spans="1:13" ht="21.95" customHeight="1" x14ac:dyDescent="0.25">
      <c r="A54" s="8">
        <v>24</v>
      </c>
      <c r="B54" s="14" t="s">
        <v>68</v>
      </c>
      <c r="C54" s="13" t="s">
        <v>20</v>
      </c>
      <c r="D54" s="23">
        <v>45627</v>
      </c>
      <c r="E54" s="23">
        <v>45808</v>
      </c>
      <c r="F54" s="14" t="s">
        <v>69</v>
      </c>
      <c r="G54" s="12">
        <v>45000</v>
      </c>
      <c r="H54" s="12">
        <v>1291.5</v>
      </c>
      <c r="I54" s="12">
        <v>1148.33</v>
      </c>
      <c r="J54" s="12">
        <v>1368</v>
      </c>
      <c r="K54" s="12">
        <v>2025</v>
      </c>
      <c r="L54" s="12">
        <f>SUM(H54:K54)</f>
        <v>5832.83</v>
      </c>
      <c r="M54" s="12">
        <f>G54-L54</f>
        <v>39167.17</v>
      </c>
    </row>
    <row r="55" spans="1:13" ht="21.95" customHeight="1" x14ac:dyDescent="0.25">
      <c r="A55" s="7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0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21.95" customHeight="1" x14ac:dyDescent="0.25">
      <c r="A57" s="39">
        <v>25</v>
      </c>
      <c r="B57" s="39" t="s">
        <v>49</v>
      </c>
      <c r="C57" s="39" t="s">
        <v>20</v>
      </c>
      <c r="D57" s="10">
        <v>45505</v>
      </c>
      <c r="E57" s="10">
        <v>45688</v>
      </c>
      <c r="F57" s="40" t="s">
        <v>50</v>
      </c>
      <c r="G57" s="12">
        <v>70000</v>
      </c>
      <c r="H57" s="12">
        <v>2009</v>
      </c>
      <c r="I57" s="12">
        <v>5368.48</v>
      </c>
      <c r="J57" s="12">
        <v>2128</v>
      </c>
      <c r="K57" s="12">
        <v>40933.480000000003</v>
      </c>
      <c r="L57" s="12">
        <f>SUM(H57:K57)</f>
        <v>50438.960000000006</v>
      </c>
      <c r="M57" s="12">
        <f>G57-L57</f>
        <v>19561.039999999994</v>
      </c>
    </row>
    <row r="58" spans="1:13" ht="21.95" customHeight="1" x14ac:dyDescent="0.25">
      <c r="A58" s="39">
        <v>26</v>
      </c>
      <c r="B58" s="39" t="s">
        <v>51</v>
      </c>
      <c r="C58" s="39" t="s">
        <v>14</v>
      </c>
      <c r="D58" s="10">
        <v>45505</v>
      </c>
      <c r="E58" s="10">
        <v>45688</v>
      </c>
      <c r="F58" s="40" t="s">
        <v>52</v>
      </c>
      <c r="G58" s="12">
        <v>62000</v>
      </c>
      <c r="H58" s="12">
        <v>1779.4</v>
      </c>
      <c r="I58" s="12">
        <v>3863.04</v>
      </c>
      <c r="J58" s="12">
        <v>1884.8</v>
      </c>
      <c r="K58" s="12">
        <v>25</v>
      </c>
      <c r="L58" s="12">
        <f t="shared" ref="L58:L59" si="5">SUM(H58:K58)</f>
        <v>7552.2400000000007</v>
      </c>
      <c r="M58" s="12">
        <f t="shared" ref="M58:M59" si="6">G58-L58</f>
        <v>54447.76</v>
      </c>
    </row>
    <row r="59" spans="1:13" ht="21.95" customHeight="1" x14ac:dyDescent="0.25">
      <c r="A59" s="39">
        <v>27</v>
      </c>
      <c r="B59" s="14" t="s">
        <v>53</v>
      </c>
      <c r="C59" s="13" t="s">
        <v>20</v>
      </c>
      <c r="D59" s="23">
        <v>45536</v>
      </c>
      <c r="E59" s="23">
        <v>45716</v>
      </c>
      <c r="F59" s="14" t="s">
        <v>30</v>
      </c>
      <c r="G59" s="12">
        <v>75000</v>
      </c>
      <c r="H59" s="12">
        <v>2152.5</v>
      </c>
      <c r="I59" s="12">
        <v>6309.38</v>
      </c>
      <c r="J59" s="12">
        <v>2280</v>
      </c>
      <c r="K59" s="12">
        <v>3225</v>
      </c>
      <c r="L59" s="12">
        <f t="shared" si="5"/>
        <v>13966.880000000001</v>
      </c>
      <c r="M59" s="12">
        <f t="shared" si="6"/>
        <v>61033.119999999995</v>
      </c>
    </row>
    <row r="60" spans="1:13" ht="21.95" customHeight="1" x14ac:dyDescent="0.25">
      <c r="A60" s="7" t="s">
        <v>54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9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1.95" customHeight="1" x14ac:dyDescent="0.25">
      <c r="A62" s="8">
        <v>28</v>
      </c>
      <c r="B62" s="14" t="s">
        <v>55</v>
      </c>
      <c r="C62" s="13" t="s">
        <v>14</v>
      </c>
      <c r="D62" s="10">
        <v>45505</v>
      </c>
      <c r="E62" s="10">
        <v>45688</v>
      </c>
      <c r="F62" s="14" t="s">
        <v>56</v>
      </c>
      <c r="G62" s="12">
        <v>60000</v>
      </c>
      <c r="H62" s="12">
        <v>1722</v>
      </c>
      <c r="I62" s="12">
        <v>3486.68</v>
      </c>
      <c r="J62" s="12">
        <v>1824</v>
      </c>
      <c r="K62" s="12">
        <v>225</v>
      </c>
      <c r="L62" s="12">
        <f>SUM(H62:K62)</f>
        <v>7257.68</v>
      </c>
      <c r="M62" s="12">
        <f>G62-L62</f>
        <v>52742.32</v>
      </c>
    </row>
    <row r="63" spans="1:13" ht="21.95" customHeight="1" x14ac:dyDescent="0.25">
      <c r="A63" s="16" t="s">
        <v>57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</row>
    <row r="64" spans="1:13" ht="3.75" customHeight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/>
    </row>
    <row r="65" spans="1:13" ht="21.95" customHeight="1" x14ac:dyDescent="0.25">
      <c r="A65" s="8">
        <v>29</v>
      </c>
      <c r="B65" s="41" t="s">
        <v>58</v>
      </c>
      <c r="C65" s="8" t="s">
        <v>20</v>
      </c>
      <c r="D65" s="23">
        <v>45536</v>
      </c>
      <c r="E65" s="23">
        <v>45716</v>
      </c>
      <c r="F65" s="14" t="s">
        <v>59</v>
      </c>
      <c r="G65" s="12">
        <v>39000</v>
      </c>
      <c r="H65" s="12">
        <v>1119.3</v>
      </c>
      <c r="I65" s="12">
        <v>301.52</v>
      </c>
      <c r="J65" s="12">
        <v>1185.5999999999999</v>
      </c>
      <c r="K65" s="12">
        <v>5849.72</v>
      </c>
      <c r="L65" s="12">
        <f>SUM(H65:K65)</f>
        <v>8456.14</v>
      </c>
      <c r="M65" s="12">
        <f>G65-L65</f>
        <v>30543.86</v>
      </c>
    </row>
    <row r="66" spans="1:13" ht="21.95" customHeight="1" x14ac:dyDescent="0.25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4"/>
    </row>
    <row r="67" spans="1:13" ht="21.95" customHeight="1" x14ac:dyDescent="0.25">
      <c r="A67" s="45" t="s">
        <v>60</v>
      </c>
      <c r="B67" s="45"/>
      <c r="C67" s="45"/>
      <c r="D67" s="45"/>
      <c r="E67" s="45"/>
      <c r="F67" s="45"/>
      <c r="G67" s="46">
        <f>SUM(G16,G11,G12,,G19,G21,G24,G25,G26,G29,G31,G37:G42,G46,G49,G55:G59,G62,G65,G53,G54,G8,G7,G15)</f>
        <v>1905500</v>
      </c>
      <c r="H67" s="46">
        <f>SUM(H16,H11,H12,,H19,H21,H24,H25,H26,H29,H31,H34,H37:H42,H46,H49,H55:H59,H62,H65,H53,H54,H8,H7,H15)</f>
        <v>56122.850000000013</v>
      </c>
      <c r="I67" s="46">
        <f>SUM(I16,I11,I12,,I19,I21,I24,I25,I26,I29,I31,I34,I37:I42,I46,I49,I55:I59,I62,I65,I53,I54,I8,I7,I15)</f>
        <v>155443.32999999993</v>
      </c>
      <c r="J67" s="46">
        <f>SUM(J7:J8,J11:J12,J19,J21,J24:J26,J29,J31,J34,J37:J42,J46,J49,J53,J54,J57:J59,J62,J65,J15:J16)</f>
        <v>59447.200000000004</v>
      </c>
      <c r="K67" s="46">
        <f>SUM(K7:K8,K11:K12,,K19,K21,K24:K26,K29,K31,K34,K37:K42,K46,K49,K53,K54,K57:K59,K62,K65,K15:K16)</f>
        <v>153150.80000000002</v>
      </c>
      <c r="L67" s="46">
        <f>SUM(L7:L8,L11:L12,,L19,L21,L24:L26,L29,L31,L34,L37:L42,L46,L49,L53,L54,L57:L59,L62,L65,L15:L16)</f>
        <v>424164.18</v>
      </c>
      <c r="M67" s="46">
        <f>SUM(M7:M8,M11:M12,,M19,M21,M24:M26,M29,M31,M34,M37:M42,M46,M49,M53,M54,M57:M59,M62,M65,M15:M16)</f>
        <v>1531335.82</v>
      </c>
    </row>
    <row r="68" spans="1:13" ht="21.9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20:M20"/>
    <mergeCell ref="A30:M30"/>
    <mergeCell ref="A17:M18"/>
    <mergeCell ref="A1:M3"/>
    <mergeCell ref="D4:E4"/>
    <mergeCell ref="A5:M6"/>
    <mergeCell ref="A9:M10"/>
    <mergeCell ref="A13:M14"/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2025-08-07T15:22:33Z</cp:lastPrinted>
  <dcterms:created xsi:type="dcterms:W3CDTF">2023-09-13T18:38:24Z</dcterms:created>
  <dcterms:modified xsi:type="dcterms:W3CDTF">2025-08-07T15:22:43Z</dcterms:modified>
</cp:coreProperties>
</file>