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SEPTIEMBRE 2024\"/>
    </mc:Choice>
  </mc:AlternateContent>
  <xr:revisionPtr revIDLastSave="0" documentId="13_ncr:1_{FB681520-ED46-4A84-8624-D60272ABE884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MAYO 2024" sheetId="1" r:id="rId1"/>
  </sheets>
  <definedNames>
    <definedName name="_xlnm.Print_Area" localSheetId="0">'MAYO 2024'!$A$1:$M$72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M15" i="1" s="1"/>
  <c r="K59" i="1"/>
  <c r="J59" i="1"/>
  <c r="I59" i="1"/>
  <c r="H59" i="1"/>
  <c r="G59" i="1"/>
  <c r="L7" i="1"/>
  <c r="M7" i="1" s="1"/>
  <c r="L19" i="1"/>
  <c r="M19" i="1" s="1"/>
  <c r="L8" i="1"/>
  <c r="M8" i="1" s="1"/>
  <c r="L57" i="1"/>
  <c r="M57" i="1" s="1"/>
  <c r="L54" i="1"/>
  <c r="M54" i="1" s="1"/>
  <c r="L51" i="1"/>
  <c r="M51" i="1" s="1"/>
  <c r="L50" i="1"/>
  <c r="M50" i="1" s="1"/>
  <c r="L49" i="1"/>
  <c r="M49" i="1" s="1"/>
  <c r="L46" i="1"/>
  <c r="M46" i="1" s="1"/>
  <c r="L42" i="1"/>
  <c r="M42" i="1" s="1"/>
  <c r="L39" i="1"/>
  <c r="M39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7" i="1"/>
  <c r="M27" i="1" s="1"/>
  <c r="L24" i="1"/>
  <c r="M24" i="1" s="1"/>
  <c r="L23" i="1"/>
  <c r="M23" i="1" s="1"/>
  <c r="L22" i="1"/>
  <c r="M22" i="1" s="1"/>
  <c r="L12" i="1"/>
  <c r="M12" i="1" s="1"/>
  <c r="L11" i="1"/>
  <c r="M11" i="1" s="1"/>
  <c r="L16" i="1"/>
  <c r="M16" i="1" s="1"/>
  <c r="L59" i="1" l="1"/>
  <c r="M59" i="1"/>
</calcChain>
</file>

<file path=xl/sharedStrings.xml><?xml version="1.0" encoding="utf-8"?>
<sst xmlns="http://schemas.openxmlformats.org/spreadsheetml/2006/main" count="102" uniqueCount="71">
  <si>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</si>
  <si>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</si>
  <si>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</si>
  <si>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</si>
  <si>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</si>
  <si>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</si>
  <si>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</si>
  <si>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</si>
  <si>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</si>
  <si>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</si>
  <si>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</si>
  <si>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</si>
  <si>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</si>
  <si>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</si>
  <si>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</si>
  <si>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</si>
  <si>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</si>
  <si>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</si>
  <si>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</si>
  <si>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</si>
  <si>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</si>
  <si>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</si>
  <si>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INGENIERO EN FISCALIZACION</t>
  </si>
  <si>
    <t>ELIS PATRICIA PERALTA SURIEL</t>
  </si>
  <si>
    <t>TECNICO DE COMUNICACIONES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</si>
  <si>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</si>
  <si>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</si>
  <si>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</si>
  <si>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</si>
  <si>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</si>
  <si>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MARIA ESTEFANY CORONA CRUZ</t>
  </si>
  <si>
    <t>CONTADORA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</si>
  <si>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</si>
  <si>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</si>
  <si>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</si>
  <si>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</si>
  <si>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</si>
  <si>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</si>
  <si>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</si>
  <si>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</si>
  <si>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</si>
  <si>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</si>
  <si>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</si>
  <si>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</si>
  <si>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</si>
  <si>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</si>
  <si>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</si>
  <si>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</si>
  <si>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</si>
  <si>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</si>
  <si>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</si>
  <si>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</si>
  <si>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</si>
  <si>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</si>
  <si>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</si>
  <si>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</si>
  <si>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</si>
  <si>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</si>
  <si>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</si>
  <si>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</si>
  <si>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</si>
  <si>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</si>
  <si>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</si>
  <si>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</si>
  <si>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</si>
  <si>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</si>
  <si>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</si>
  <si>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</si>
  <si>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</si>
  <si>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</si>
  <si>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SUELDOS PERSONAL TEMPORAL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</si>
</sst>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61</xdr:row>
      <xdr:rowOff>82925</xdr:rowOff>
    </xdr:from>
    <xdr:to>
      <xdr:col>2</xdr:col>
      <xdr:colOff>358588</xdr:colOff>
      <xdr:row>67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61</xdr:row>
      <xdr:rowOff>68360</xdr:rowOff>
    </xdr:from>
    <xdr:to>
      <xdr:col>6</xdr:col>
      <xdr:colOff>356299</xdr:colOff>
      <xdr:row>67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61</xdr:row>
      <xdr:rowOff>50990</xdr:rowOff>
    </xdr:from>
    <xdr:to>
      <xdr:col>11</xdr:col>
      <xdr:colOff>729025</xdr:colOff>
      <xdr:row>68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0"/>
  <sheetViews>
    <sheetView tabSelected="1" view="pageBreakPreview" zoomScaleNormal="85" zoomScaleSheetLayoutView="100" workbookViewId="0">
      <selection sqref="A1:M3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0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8" t="s">
        <v>70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7" ht="21.9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7" ht="21.9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7" ht="21.95" customHeight="1" x14ac:dyDescent="0.25">
      <c r="A4" s="9" t="s">
        <v>0</v>
      </c>
      <c r="B4" s="9" t="s">
        <v>1</v>
      </c>
      <c r="C4" s="9" t="s">
        <v>2</v>
      </c>
      <c r="D4" s="10" t="s">
        <v>3</v>
      </c>
      <c r="E4" s="11"/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</row>
    <row r="5" spans="1:17" ht="21.95" customHeight="1" x14ac:dyDescent="0.25">
      <c r="A5" s="12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7" ht="6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7" ht="21.95" customHeight="1" x14ac:dyDescent="0.25">
      <c r="A7" s="13">
        <v>1</v>
      </c>
      <c r="B7" s="14" t="s">
        <v>16</v>
      </c>
      <c r="C7" s="13" t="s">
        <v>14</v>
      </c>
      <c r="D7" s="15">
        <v>45505</v>
      </c>
      <c r="E7" s="15">
        <v>45688</v>
      </c>
      <c r="F7" s="14" t="s">
        <v>17</v>
      </c>
      <c r="G7" s="16">
        <v>32500</v>
      </c>
      <c r="H7" s="17">
        <v>932.75</v>
      </c>
      <c r="I7" s="17">
        <v>0</v>
      </c>
      <c r="J7" s="17">
        <v>988</v>
      </c>
      <c r="K7" s="17">
        <v>125</v>
      </c>
      <c r="L7" s="17">
        <f>H7+I7+J7+K7</f>
        <v>2045.75</v>
      </c>
      <c r="M7" s="17">
        <f>G7-L7</f>
        <v>30454.25</v>
      </c>
      <c r="Q7" s="1"/>
    </row>
    <row r="8" spans="1:17" ht="21.95" customHeight="1" x14ac:dyDescent="0.25">
      <c r="A8" s="13">
        <v>2</v>
      </c>
      <c r="B8" s="14" t="s">
        <v>67</v>
      </c>
      <c r="C8" s="13" t="s">
        <v>14</v>
      </c>
      <c r="D8" s="15">
        <v>45505</v>
      </c>
      <c r="E8" s="15">
        <v>45688</v>
      </c>
      <c r="F8" s="14" t="s">
        <v>17</v>
      </c>
      <c r="G8" s="16">
        <v>35000</v>
      </c>
      <c r="H8" s="17">
        <v>1004.5</v>
      </c>
      <c r="I8" s="17">
        <v>0</v>
      </c>
      <c r="J8" s="17">
        <v>1064</v>
      </c>
      <c r="K8" s="17">
        <v>25</v>
      </c>
      <c r="L8" s="17">
        <f>H8+I8+J8+K8</f>
        <v>2093.5</v>
      </c>
      <c r="M8" s="17">
        <f>G8-L8</f>
        <v>32906.5</v>
      </c>
      <c r="Q8" s="1"/>
    </row>
    <row r="9" spans="1:17" ht="21.95" customHeight="1" x14ac:dyDescent="0.25">
      <c r="A9" s="12" t="s">
        <v>18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7" ht="4.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7" ht="31.5" customHeight="1" x14ac:dyDescent="0.25">
      <c r="A11" s="18">
        <v>3</v>
      </c>
      <c r="B11" s="19" t="s">
        <v>19</v>
      </c>
      <c r="C11" s="18" t="s">
        <v>20</v>
      </c>
      <c r="D11" s="20">
        <v>45444</v>
      </c>
      <c r="E11" s="20">
        <v>45626</v>
      </c>
      <c r="F11" s="21" t="s">
        <v>68</v>
      </c>
      <c r="G11" s="17">
        <v>108000</v>
      </c>
      <c r="H11" s="17">
        <v>3099.6</v>
      </c>
      <c r="I11" s="17">
        <v>13987.17</v>
      </c>
      <c r="J11" s="17">
        <v>3283.2</v>
      </c>
      <c r="K11" s="17">
        <v>1378.97</v>
      </c>
      <c r="L11" s="17">
        <f>SUM(H11:K11)</f>
        <v>21748.940000000002</v>
      </c>
      <c r="M11" s="17">
        <f>G11-L11</f>
        <v>86251.06</v>
      </c>
    </row>
    <row r="12" spans="1:17" ht="21.95" customHeight="1" x14ac:dyDescent="0.25">
      <c r="A12" s="18">
        <v>4</v>
      </c>
      <c r="B12" s="19" t="s">
        <v>21</v>
      </c>
      <c r="C12" s="18" t="s">
        <v>20</v>
      </c>
      <c r="D12" s="20">
        <v>45566</v>
      </c>
      <c r="E12" s="20">
        <v>45747</v>
      </c>
      <c r="F12" s="19" t="s">
        <v>22</v>
      </c>
      <c r="G12" s="17">
        <v>75000</v>
      </c>
      <c r="H12" s="17">
        <v>2152.5</v>
      </c>
      <c r="I12" s="17">
        <v>6309.38</v>
      </c>
      <c r="J12" s="17">
        <v>2280</v>
      </c>
      <c r="K12" s="17">
        <v>2371.88</v>
      </c>
      <c r="L12" s="17">
        <f>SUM(H12:K12)</f>
        <v>13113.760000000002</v>
      </c>
      <c r="M12" s="17">
        <f>G12-L12</f>
        <v>61886.239999999998</v>
      </c>
    </row>
    <row r="13" spans="1:17" ht="21.95" customHeight="1" x14ac:dyDescent="0.25">
      <c r="A13" s="12" t="s">
        <v>66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7" ht="21.9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7" ht="21.95" customHeight="1" x14ac:dyDescent="0.25">
      <c r="A15" s="13">
        <v>5</v>
      </c>
      <c r="B15" s="14" t="s">
        <v>69</v>
      </c>
      <c r="C15" s="13" t="s">
        <v>14</v>
      </c>
      <c r="D15" s="15">
        <v>45505</v>
      </c>
      <c r="E15" s="15">
        <v>45688</v>
      </c>
      <c r="F15" s="14" t="s">
        <v>15</v>
      </c>
      <c r="G15" s="16">
        <v>65000</v>
      </c>
      <c r="H15" s="17">
        <v>1865.5</v>
      </c>
      <c r="I15" s="17">
        <v>4427.58</v>
      </c>
      <c r="J15" s="17">
        <v>1976</v>
      </c>
      <c r="K15" s="17">
        <v>25525</v>
      </c>
      <c r="L15" s="17">
        <f>SUM(H15:K15)</f>
        <v>33794.080000000002</v>
      </c>
      <c r="M15" s="17">
        <f>G15-L15</f>
        <v>31205.919999999998</v>
      </c>
    </row>
    <row r="16" spans="1:17" ht="21.95" customHeight="1" x14ac:dyDescent="0.25">
      <c r="A16" s="13">
        <v>6</v>
      </c>
      <c r="B16" s="14" t="s">
        <v>13</v>
      </c>
      <c r="C16" s="13" t="s">
        <v>14</v>
      </c>
      <c r="D16" s="15">
        <v>45505</v>
      </c>
      <c r="E16" s="15">
        <v>45688</v>
      </c>
      <c r="F16" s="14" t="s">
        <v>15</v>
      </c>
      <c r="G16" s="16">
        <v>43500</v>
      </c>
      <c r="H16" s="17">
        <v>1248.45</v>
      </c>
      <c r="I16" s="17">
        <v>936.62</v>
      </c>
      <c r="J16" s="17">
        <v>1322.4</v>
      </c>
      <c r="K16" s="17">
        <v>5125</v>
      </c>
      <c r="L16" s="17">
        <f>SUM(H16:K16)</f>
        <v>8632.4700000000012</v>
      </c>
      <c r="M16" s="17">
        <f>G16-L16</f>
        <v>34867.53</v>
      </c>
    </row>
    <row r="17" spans="1:16" ht="21.95" customHeight="1" x14ac:dyDescent="0.25">
      <c r="A17" s="22" t="s">
        <v>65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</row>
    <row r="18" spans="1:16" ht="6.75" customHeight="1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P18" s="1"/>
    </row>
    <row r="19" spans="1:16" ht="21.95" customHeight="1" x14ac:dyDescent="0.25">
      <c r="A19" s="18">
        <v>7</v>
      </c>
      <c r="B19" s="19" t="s">
        <v>23</v>
      </c>
      <c r="C19" s="18" t="s">
        <v>14</v>
      </c>
      <c r="D19" s="20">
        <v>45566</v>
      </c>
      <c r="E19" s="20">
        <v>45747</v>
      </c>
      <c r="F19" s="19" t="s">
        <v>24</v>
      </c>
      <c r="G19" s="17">
        <v>46000</v>
      </c>
      <c r="H19" s="17">
        <v>1320.2</v>
      </c>
      <c r="I19" s="17">
        <v>1289.46</v>
      </c>
      <c r="J19" s="17">
        <v>1398.4</v>
      </c>
      <c r="K19" s="17">
        <v>1502.14</v>
      </c>
      <c r="L19" s="17">
        <f t="shared" ref="L19" si="0">SUM(H19:K19)</f>
        <v>5510.2</v>
      </c>
      <c r="M19" s="17">
        <f t="shared" ref="M19" si="1">G19-L19</f>
        <v>40489.800000000003</v>
      </c>
    </row>
    <row r="20" spans="1:16" ht="21.95" customHeight="1" x14ac:dyDescent="0.25">
      <c r="A20" s="12" t="s">
        <v>25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6" ht="9.7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ht="21.95" customHeight="1" x14ac:dyDescent="0.25">
      <c r="A22" s="18">
        <v>8</v>
      </c>
      <c r="B22" s="19" t="s">
        <v>26</v>
      </c>
      <c r="C22" s="18" t="s">
        <v>14</v>
      </c>
      <c r="D22" s="20">
        <v>45444</v>
      </c>
      <c r="E22" s="20">
        <v>45626</v>
      </c>
      <c r="F22" s="19" t="s">
        <v>27</v>
      </c>
      <c r="G22" s="17">
        <v>130000</v>
      </c>
      <c r="H22" s="17">
        <v>3731</v>
      </c>
      <c r="I22" s="17">
        <v>19162.12</v>
      </c>
      <c r="J22" s="17">
        <v>3952</v>
      </c>
      <c r="K22" s="17">
        <v>1478.97</v>
      </c>
      <c r="L22" s="17">
        <f>SUM(H22:K22)</f>
        <v>28324.09</v>
      </c>
      <c r="M22" s="17">
        <f>G22-L22</f>
        <v>101675.91</v>
      </c>
    </row>
    <row r="23" spans="1:16" ht="21.95" customHeight="1" x14ac:dyDescent="0.25">
      <c r="A23" s="18">
        <v>9</v>
      </c>
      <c r="B23" s="19" t="s">
        <v>28</v>
      </c>
      <c r="C23" s="18" t="s">
        <v>14</v>
      </c>
      <c r="D23" s="15">
        <v>45505</v>
      </c>
      <c r="E23" s="15">
        <v>45688</v>
      </c>
      <c r="F23" s="19" t="s">
        <v>29</v>
      </c>
      <c r="G23" s="17">
        <v>85000</v>
      </c>
      <c r="H23" s="17">
        <v>2439.5</v>
      </c>
      <c r="I23" s="17">
        <v>8576.99</v>
      </c>
      <c r="J23" s="17">
        <v>2584</v>
      </c>
      <c r="K23" s="17">
        <v>125</v>
      </c>
      <c r="L23" s="17">
        <f t="shared" ref="L23:L24" si="2">SUM(H23:K23)</f>
        <v>13725.49</v>
      </c>
      <c r="M23" s="17">
        <f t="shared" ref="M23:M24" si="3">G23-L23</f>
        <v>71274.509999999995</v>
      </c>
    </row>
    <row r="24" spans="1:16" ht="21.95" customHeight="1" x14ac:dyDescent="0.25">
      <c r="A24" s="18">
        <v>10</v>
      </c>
      <c r="B24" s="19" t="s">
        <v>30</v>
      </c>
      <c r="C24" s="18" t="s">
        <v>14</v>
      </c>
      <c r="D24" s="20">
        <v>45487</v>
      </c>
      <c r="E24" s="20">
        <v>45671</v>
      </c>
      <c r="F24" s="19" t="s">
        <v>31</v>
      </c>
      <c r="G24" s="17">
        <v>36000</v>
      </c>
      <c r="H24" s="17">
        <v>1033.2</v>
      </c>
      <c r="I24" s="17">
        <v>0</v>
      </c>
      <c r="J24" s="17">
        <v>1094.4000000000001</v>
      </c>
      <c r="K24" s="17">
        <v>125</v>
      </c>
      <c r="L24" s="17">
        <f t="shared" si="2"/>
        <v>2252.6000000000004</v>
      </c>
      <c r="M24" s="17">
        <f t="shared" si="3"/>
        <v>33747.4</v>
      </c>
    </row>
    <row r="25" spans="1:16" ht="21.95" customHeight="1" x14ac:dyDescent="0.25">
      <c r="A25" s="12" t="s">
        <v>32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6" ht="6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6" ht="21.95" customHeight="1" x14ac:dyDescent="0.25">
      <c r="A27" s="13">
        <v>11</v>
      </c>
      <c r="B27" s="19" t="s">
        <v>33</v>
      </c>
      <c r="C27" s="18" t="s">
        <v>14</v>
      </c>
      <c r="D27" s="15">
        <v>45505</v>
      </c>
      <c r="E27" s="15">
        <v>45688</v>
      </c>
      <c r="F27" s="19" t="s">
        <v>34</v>
      </c>
      <c r="G27" s="17">
        <v>55000</v>
      </c>
      <c r="H27" s="17">
        <v>1578.5</v>
      </c>
      <c r="I27" s="17">
        <v>2559.6799999999998</v>
      </c>
      <c r="J27" s="17">
        <v>1672</v>
      </c>
      <c r="K27" s="17">
        <v>25</v>
      </c>
      <c r="L27" s="17">
        <f>SUM(H27:K27)</f>
        <v>5835.18</v>
      </c>
      <c r="M27" s="17">
        <f>G27-L27</f>
        <v>49164.82</v>
      </c>
    </row>
    <row r="28" spans="1:16" ht="21.95" customHeight="1" x14ac:dyDescent="0.25">
      <c r="A28" s="12" t="s">
        <v>35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6" ht="6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6" ht="21.95" customHeight="1" x14ac:dyDescent="0.25">
      <c r="A30" s="13">
        <v>12</v>
      </c>
      <c r="B30" s="19" t="s">
        <v>36</v>
      </c>
      <c r="C30" s="18" t="s">
        <v>20</v>
      </c>
      <c r="D30" s="15">
        <v>45505</v>
      </c>
      <c r="E30" s="15">
        <v>45688</v>
      </c>
      <c r="F30" s="19" t="s">
        <v>34</v>
      </c>
      <c r="G30" s="17">
        <v>80000</v>
      </c>
      <c r="H30" s="17">
        <v>2296</v>
      </c>
      <c r="I30" s="17">
        <v>7400.87</v>
      </c>
      <c r="J30" s="17">
        <v>2432</v>
      </c>
      <c r="K30" s="17">
        <v>25</v>
      </c>
      <c r="L30" s="17">
        <f>SUM(H30:K30)</f>
        <v>12153.869999999999</v>
      </c>
      <c r="M30" s="17">
        <f>G30-L30</f>
        <v>67846.13</v>
      </c>
    </row>
    <row r="31" spans="1:16" ht="21.95" customHeight="1" x14ac:dyDescent="0.25">
      <c r="A31" s="13">
        <v>13</v>
      </c>
      <c r="B31" s="19" t="s">
        <v>37</v>
      </c>
      <c r="C31" s="18" t="s">
        <v>20</v>
      </c>
      <c r="D31" s="20">
        <v>45566</v>
      </c>
      <c r="E31" s="20">
        <v>45747</v>
      </c>
      <c r="F31" s="19" t="s">
        <v>34</v>
      </c>
      <c r="G31" s="17">
        <v>75000</v>
      </c>
      <c r="H31" s="17">
        <v>2152.5</v>
      </c>
      <c r="I31" s="17">
        <v>5623.19</v>
      </c>
      <c r="J31" s="17">
        <v>2280</v>
      </c>
      <c r="K31" s="17">
        <v>3555.92</v>
      </c>
      <c r="L31" s="17">
        <f t="shared" ref="L31:L35" si="4">SUM(H31:K31)</f>
        <v>13611.609999999999</v>
      </c>
      <c r="M31" s="17">
        <f t="shared" ref="M31:M35" si="5">G31-L31</f>
        <v>61388.39</v>
      </c>
    </row>
    <row r="32" spans="1:16" ht="21.95" customHeight="1" x14ac:dyDescent="0.25">
      <c r="A32" s="13">
        <v>14</v>
      </c>
      <c r="B32" s="19" t="s">
        <v>38</v>
      </c>
      <c r="C32" s="18" t="s">
        <v>14</v>
      </c>
      <c r="D32" s="20">
        <v>45486</v>
      </c>
      <c r="E32" s="20">
        <v>45639</v>
      </c>
      <c r="F32" s="19" t="s">
        <v>39</v>
      </c>
      <c r="G32" s="17">
        <v>65000</v>
      </c>
      <c r="H32" s="17">
        <v>1865.5</v>
      </c>
      <c r="I32" s="17">
        <v>4427.58</v>
      </c>
      <c r="J32" s="17">
        <v>1976</v>
      </c>
      <c r="K32" s="17">
        <v>125</v>
      </c>
      <c r="L32" s="17">
        <f t="shared" si="4"/>
        <v>8394.08</v>
      </c>
      <c r="M32" s="17">
        <f t="shared" si="5"/>
        <v>56605.919999999998</v>
      </c>
    </row>
    <row r="33" spans="1:16" ht="21.95" customHeight="1" x14ac:dyDescent="0.25">
      <c r="A33" s="13">
        <v>15</v>
      </c>
      <c r="B33" s="19" t="s">
        <v>40</v>
      </c>
      <c r="C33" s="18" t="s">
        <v>14</v>
      </c>
      <c r="D33" s="20">
        <v>45536</v>
      </c>
      <c r="E33" s="20">
        <v>45716</v>
      </c>
      <c r="F33" s="19" t="s">
        <v>34</v>
      </c>
      <c r="G33" s="17">
        <v>60000</v>
      </c>
      <c r="H33" s="17">
        <v>1722</v>
      </c>
      <c r="I33" s="17">
        <v>3486.68</v>
      </c>
      <c r="J33" s="17">
        <v>1824</v>
      </c>
      <c r="K33" s="17">
        <v>125</v>
      </c>
      <c r="L33" s="17">
        <f t="shared" si="4"/>
        <v>7157.68</v>
      </c>
      <c r="M33" s="17">
        <f t="shared" si="5"/>
        <v>52842.32</v>
      </c>
    </row>
    <row r="34" spans="1:16" ht="21.95" customHeight="1" x14ac:dyDescent="0.25">
      <c r="A34" s="13">
        <v>16</v>
      </c>
      <c r="B34" s="19" t="s">
        <v>41</v>
      </c>
      <c r="C34" s="18" t="s">
        <v>14</v>
      </c>
      <c r="D34" s="20">
        <v>45566</v>
      </c>
      <c r="E34" s="20">
        <v>45747</v>
      </c>
      <c r="F34" s="19" t="s">
        <v>22</v>
      </c>
      <c r="G34" s="17">
        <v>50000</v>
      </c>
      <c r="H34" s="17">
        <v>1435</v>
      </c>
      <c r="I34" s="17">
        <v>1854</v>
      </c>
      <c r="J34" s="17">
        <v>1520</v>
      </c>
      <c r="K34" s="17">
        <v>125</v>
      </c>
      <c r="L34" s="17">
        <f t="shared" si="4"/>
        <v>4934</v>
      </c>
      <c r="M34" s="17">
        <f t="shared" si="5"/>
        <v>45066</v>
      </c>
    </row>
    <row r="35" spans="1:16" ht="21.95" customHeight="1" x14ac:dyDescent="0.25">
      <c r="A35" s="13">
        <v>17</v>
      </c>
      <c r="B35" s="19" t="s">
        <v>42</v>
      </c>
      <c r="C35" s="18" t="s">
        <v>20</v>
      </c>
      <c r="D35" s="20">
        <v>45413</v>
      </c>
      <c r="E35" s="20">
        <v>45596</v>
      </c>
      <c r="F35" s="19" t="s">
        <v>43</v>
      </c>
      <c r="G35" s="17">
        <v>45000</v>
      </c>
      <c r="H35" s="17">
        <v>1291.5</v>
      </c>
      <c r="I35" s="17">
        <v>1148.33</v>
      </c>
      <c r="J35" s="17">
        <v>1368</v>
      </c>
      <c r="K35" s="17">
        <v>25</v>
      </c>
      <c r="L35" s="17">
        <f t="shared" si="4"/>
        <v>3832.83</v>
      </c>
      <c r="M35" s="17">
        <f t="shared" si="5"/>
        <v>41167.17</v>
      </c>
    </row>
    <row r="36" spans="1:16" ht="7.5" customHeight="1" x14ac:dyDescent="0.25">
      <c r="A36" s="28"/>
      <c r="B36" s="29"/>
      <c r="C36" s="30"/>
      <c r="D36" s="31"/>
      <c r="E36" s="31"/>
      <c r="F36" s="29"/>
      <c r="G36" s="32"/>
      <c r="H36" s="32"/>
      <c r="I36" s="32"/>
      <c r="J36" s="32"/>
      <c r="K36" s="32"/>
      <c r="L36" s="32"/>
      <c r="M36" s="32"/>
    </row>
    <row r="37" spans="1:16" ht="21.95" customHeight="1" x14ac:dyDescent="0.25">
      <c r="A37" s="12" t="s">
        <v>44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6" ht="21.9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6" ht="21.95" customHeight="1" x14ac:dyDescent="0.25">
      <c r="A39" s="13">
        <v>18</v>
      </c>
      <c r="B39" s="19" t="s">
        <v>45</v>
      </c>
      <c r="C39" s="18" t="s">
        <v>20</v>
      </c>
      <c r="D39" s="15">
        <v>45505</v>
      </c>
      <c r="E39" s="15">
        <v>45688</v>
      </c>
      <c r="F39" s="19" t="s">
        <v>46</v>
      </c>
      <c r="G39" s="17">
        <v>90000</v>
      </c>
      <c r="H39" s="17">
        <v>2583</v>
      </c>
      <c r="I39" s="17">
        <v>9753.1200000000008</v>
      </c>
      <c r="J39" s="17">
        <v>2736</v>
      </c>
      <c r="K39" s="17">
        <v>125</v>
      </c>
      <c r="L39" s="17">
        <f>SUM(H39:K39)</f>
        <v>15197.12</v>
      </c>
      <c r="M39" s="17">
        <f>G39-L39</f>
        <v>74802.880000000005</v>
      </c>
      <c r="P39" s="1"/>
    </row>
    <row r="40" spans="1:16" ht="21.95" customHeight="1" x14ac:dyDescent="0.25">
      <c r="A40" s="12" t="s">
        <v>47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6" ht="21.95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6" ht="21.95" customHeight="1" x14ac:dyDescent="0.25">
      <c r="A42" s="13">
        <v>19</v>
      </c>
      <c r="B42" s="19" t="s">
        <v>48</v>
      </c>
      <c r="C42" s="18" t="s">
        <v>20</v>
      </c>
      <c r="D42" s="20">
        <v>45536</v>
      </c>
      <c r="E42" s="20">
        <v>45716</v>
      </c>
      <c r="F42" s="19" t="s">
        <v>43</v>
      </c>
      <c r="G42" s="17">
        <v>80000</v>
      </c>
      <c r="H42" s="17">
        <v>2296</v>
      </c>
      <c r="I42" s="17">
        <v>7400.87</v>
      </c>
      <c r="J42" s="17">
        <v>2432</v>
      </c>
      <c r="K42" s="17">
        <v>5125</v>
      </c>
      <c r="L42" s="17">
        <f>SUM(H42:K42)</f>
        <v>17253.87</v>
      </c>
      <c r="M42" s="17">
        <f>G42-L42</f>
        <v>62746.130000000005</v>
      </c>
    </row>
    <row r="43" spans="1:16" ht="21.95" customHeight="1" x14ac:dyDescent="0.25">
      <c r="A43" s="34"/>
      <c r="B43" s="35"/>
      <c r="C43" s="36"/>
      <c r="D43" s="37"/>
      <c r="E43" s="37"/>
      <c r="F43" s="35"/>
      <c r="G43" s="38"/>
      <c r="H43" s="38"/>
      <c r="I43" s="38"/>
      <c r="J43" s="38"/>
      <c r="K43" s="38"/>
      <c r="L43" s="38"/>
      <c r="M43" s="39"/>
    </row>
    <row r="44" spans="1:16" ht="21.95" customHeight="1" x14ac:dyDescent="0.25">
      <c r="A44" s="12" t="s">
        <v>49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6" ht="21.95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6" ht="21.95" customHeight="1" x14ac:dyDescent="0.25">
      <c r="A46" s="13">
        <v>20</v>
      </c>
      <c r="B46" s="19" t="s">
        <v>50</v>
      </c>
      <c r="C46" s="18" t="s">
        <v>20</v>
      </c>
      <c r="D46" s="15">
        <v>45505</v>
      </c>
      <c r="E46" s="15">
        <v>45688</v>
      </c>
      <c r="F46" s="19" t="s">
        <v>51</v>
      </c>
      <c r="G46" s="17">
        <v>32500</v>
      </c>
      <c r="H46" s="17">
        <v>932.75</v>
      </c>
      <c r="I46" s="17">
        <v>0</v>
      </c>
      <c r="J46" s="17">
        <v>988</v>
      </c>
      <c r="K46" s="17">
        <v>25</v>
      </c>
      <c r="L46" s="17">
        <f>SUM(H46:K46)</f>
        <v>1945.75</v>
      </c>
      <c r="M46" s="17">
        <f>G46-L46</f>
        <v>30554.25</v>
      </c>
    </row>
    <row r="47" spans="1:16" ht="21.95" customHeight="1" x14ac:dyDescent="0.25">
      <c r="A47" s="12" t="s">
        <v>52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6" ht="21.9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21.95" customHeight="1" x14ac:dyDescent="0.25">
      <c r="A49" s="40">
        <v>21</v>
      </c>
      <c r="B49" s="40" t="s">
        <v>53</v>
      </c>
      <c r="C49" s="40" t="s">
        <v>20</v>
      </c>
      <c r="D49" s="15">
        <v>45505</v>
      </c>
      <c r="E49" s="15">
        <v>45688</v>
      </c>
      <c r="F49" s="41" t="s">
        <v>54</v>
      </c>
      <c r="G49" s="17">
        <v>60000</v>
      </c>
      <c r="H49" s="17">
        <v>1722</v>
      </c>
      <c r="I49" s="17">
        <v>3486.68</v>
      </c>
      <c r="J49" s="17">
        <v>1824</v>
      </c>
      <c r="K49" s="17">
        <v>41974.35</v>
      </c>
      <c r="L49" s="17">
        <f t="shared" ref="L49:L51" si="6">SUM(H49:K49)</f>
        <v>49007.03</v>
      </c>
      <c r="M49" s="17">
        <f t="shared" ref="M49:M51" si="7">G49-L49</f>
        <v>10992.970000000001</v>
      </c>
    </row>
    <row r="50" spans="1:13" ht="21.95" customHeight="1" x14ac:dyDescent="0.25">
      <c r="A50" s="40">
        <v>22</v>
      </c>
      <c r="B50" s="40" t="s">
        <v>55</v>
      </c>
      <c r="C50" s="40" t="s">
        <v>14</v>
      </c>
      <c r="D50" s="15">
        <v>45505</v>
      </c>
      <c r="E50" s="15">
        <v>45688</v>
      </c>
      <c r="F50" s="41" t="s">
        <v>56</v>
      </c>
      <c r="G50" s="17">
        <v>62000</v>
      </c>
      <c r="H50" s="17">
        <v>1779.4</v>
      </c>
      <c r="I50" s="17">
        <v>3863.04</v>
      </c>
      <c r="J50" s="17">
        <v>1884.8</v>
      </c>
      <c r="K50" s="17">
        <v>25</v>
      </c>
      <c r="L50" s="17">
        <f t="shared" si="6"/>
        <v>7552.2400000000007</v>
      </c>
      <c r="M50" s="17">
        <f t="shared" si="7"/>
        <v>54447.76</v>
      </c>
    </row>
    <row r="51" spans="1:13" ht="21.95" customHeight="1" x14ac:dyDescent="0.25">
      <c r="A51" s="40">
        <v>23</v>
      </c>
      <c r="B51" s="19" t="s">
        <v>57</v>
      </c>
      <c r="C51" s="18" t="s">
        <v>20</v>
      </c>
      <c r="D51" s="20">
        <v>45536</v>
      </c>
      <c r="E51" s="20">
        <v>45716</v>
      </c>
      <c r="F51" s="19" t="s">
        <v>34</v>
      </c>
      <c r="G51" s="17">
        <v>70000</v>
      </c>
      <c r="H51" s="17">
        <v>2009</v>
      </c>
      <c r="I51" s="17">
        <v>5368.48</v>
      </c>
      <c r="J51" s="17">
        <v>2128</v>
      </c>
      <c r="K51" s="17">
        <v>3125</v>
      </c>
      <c r="L51" s="17">
        <f t="shared" si="6"/>
        <v>12630.48</v>
      </c>
      <c r="M51" s="17">
        <f t="shared" si="7"/>
        <v>57369.520000000004</v>
      </c>
    </row>
    <row r="52" spans="1:13" ht="21.95" customHeight="1" x14ac:dyDescent="0.25">
      <c r="A52" s="12" t="s">
        <v>58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21.9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21.95" customHeight="1" x14ac:dyDescent="0.25">
      <c r="A54" s="13">
        <v>24</v>
      </c>
      <c r="B54" s="19" t="s">
        <v>59</v>
      </c>
      <c r="C54" s="18" t="s">
        <v>14</v>
      </c>
      <c r="D54" s="15">
        <v>45505</v>
      </c>
      <c r="E54" s="15">
        <v>45688</v>
      </c>
      <c r="F54" s="19" t="s">
        <v>60</v>
      </c>
      <c r="G54" s="17">
        <v>45000</v>
      </c>
      <c r="H54" s="17">
        <v>1291.5</v>
      </c>
      <c r="I54" s="17">
        <v>1148.33</v>
      </c>
      <c r="J54" s="17">
        <v>1368</v>
      </c>
      <c r="K54" s="17">
        <v>125</v>
      </c>
      <c r="L54" s="17">
        <f>SUM(H54:K54)</f>
        <v>3932.83</v>
      </c>
      <c r="M54" s="17">
        <f>G54-L54</f>
        <v>41067.17</v>
      </c>
    </row>
    <row r="55" spans="1:13" ht="21.95" customHeight="1" x14ac:dyDescent="0.25">
      <c r="A55" s="22" t="s">
        <v>61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21.95" customHeight="1" x14ac:dyDescent="0.25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7"/>
    </row>
    <row r="57" spans="1:13" ht="21.95" customHeight="1" x14ac:dyDescent="0.25">
      <c r="A57" s="13">
        <v>25</v>
      </c>
      <c r="B57" s="42" t="s">
        <v>62</v>
      </c>
      <c r="C57" s="13" t="s">
        <v>20</v>
      </c>
      <c r="D57" s="20">
        <v>45536</v>
      </c>
      <c r="E57" s="20">
        <v>45716</v>
      </c>
      <c r="F57" s="19" t="s">
        <v>63</v>
      </c>
      <c r="G57" s="17">
        <v>30000</v>
      </c>
      <c r="H57" s="17">
        <v>861</v>
      </c>
      <c r="I57" s="17">
        <v>0</v>
      </c>
      <c r="J57" s="17">
        <v>912</v>
      </c>
      <c r="K57" s="17">
        <v>6810</v>
      </c>
      <c r="L57" s="17">
        <f>SUM(H57:K57)</f>
        <v>8583</v>
      </c>
      <c r="M57" s="17">
        <f>G57-L57</f>
        <v>21417</v>
      </c>
    </row>
    <row r="58" spans="1:13" ht="21.95" customHeight="1" x14ac:dyDescent="0.2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5"/>
    </row>
    <row r="59" spans="1:13" ht="21.95" customHeight="1" x14ac:dyDescent="0.25">
      <c r="A59" s="7" t="s">
        <v>64</v>
      </c>
      <c r="B59" s="7"/>
      <c r="C59" s="7"/>
      <c r="D59" s="7"/>
      <c r="E59" s="7"/>
      <c r="F59" s="7"/>
      <c r="G59" s="6">
        <f>SUM(G16,G11,G12,,G19,G22,G23,G24,G27,G30:G35,G39,G42,G47:G51,G54,G57,G46,G8,G7,G15)</f>
        <v>1555500</v>
      </c>
      <c r="H59" s="6">
        <f>SUM(H16,H11,H12,,H19,H22,H23,H24,H27,H30:H35,H39,H42,H47:H51,H54,H57,H46,H8,H7,H15)</f>
        <v>44642.85</v>
      </c>
      <c r="I59" s="6">
        <f>SUM(I16,I11,I12,,I19,I22,I23,I24,I27,I30:I35,I39,I42,I47:I51,I54,I57,I46,I8,I7,I15)</f>
        <v>112210.16999999997</v>
      </c>
      <c r="J59" s="6">
        <f>SUM(J7:J8,J11:J12,J19,J22:J24,J27,J30:J35,J39,J42,J46,J49:J51,J54,J57,J15:J16)</f>
        <v>47287.200000000004</v>
      </c>
      <c r="K59" s="6">
        <f>SUM(K7:K8,K11:K12,,K19,K22:K24,K27,K30:K35,K39,K42,K46,K49:K51,K54,K57,K15:K16)</f>
        <v>99122.23</v>
      </c>
      <c r="L59" s="6">
        <f>SUM(L7:L8,L11:L12,,L19,L22:L24,L27,L30:L35,L39,L42,L46,L49:L51,L54,L57,L15:L16)</f>
        <v>303262.44999999995</v>
      </c>
      <c r="M59" s="6">
        <f>SUM(M7:M8,M11:M12,,M19,M22:M24,M27,M30:M35,M39,M42,M46,M49:M51,M54,M57,M15:M16)</f>
        <v>1252237.55</v>
      </c>
    </row>
    <row r="60" spans="1:13" ht="21.9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21.9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21.9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21.9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1.9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</sheetData>
  <mergeCells count="16">
    <mergeCell ref="A47:M48"/>
    <mergeCell ref="A52:M53"/>
    <mergeCell ref="A55:M56"/>
    <mergeCell ref="A59:F59"/>
    <mergeCell ref="A20:M21"/>
    <mergeCell ref="A25:M26"/>
    <mergeCell ref="A28:M29"/>
    <mergeCell ref="A37:M38"/>
    <mergeCell ref="A40:M41"/>
    <mergeCell ref="A44:M45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8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2024-09-30T13:56:22Z</cp:lastPrinted>
  <dcterms:created xsi:type="dcterms:W3CDTF">2023-09-13T18:38:24Z</dcterms:created>
  <dcterms:modified xsi:type="dcterms:W3CDTF">2024-09-30T13:57:47Z</dcterms:modified>
</cp:coreProperties>
</file>