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NOVIEMBRE 2024\"/>
    </mc:Choice>
  </mc:AlternateContent>
  <xr:revisionPtr revIDLastSave="0" documentId="13_ncr:1_{2DA94189-0035-4F73-A2DA-30D7E58CE201}" xr6:coauthVersionLast="47" xr6:coauthVersionMax="47" xr10:uidLastSave="{00000000-0000-0000-0000-000000000000}"/>
  <bookViews>
    <workbookView xWindow="-120" yWindow="-120" windowWidth="29040" windowHeight="15840" xr2:uid="{DEC8AEF6-0B25-4CDC-8334-900E3C723963}"/>
  </bookViews>
  <sheets>
    <sheet name="OCTUBRE 2024" sheetId="1" r:id="rId1"/>
  </sheets>
  <definedNames>
    <definedName name="_xlnm.Print_Area" localSheetId="0">'OCTUBRE 2024'!$A$1:$K$247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7" i="1" l="1"/>
  <c r="J219" i="1"/>
  <c r="K219" i="1" s="1"/>
  <c r="J105" i="1" l="1"/>
  <c r="K105" i="1" s="1"/>
  <c r="J106" i="1"/>
  <c r="K106" i="1" s="1"/>
  <c r="J104" i="1"/>
  <c r="K104" i="1" s="1"/>
  <c r="J99" i="1"/>
  <c r="J100" i="1"/>
  <c r="K100" i="1" s="1"/>
  <c r="J200" i="1"/>
  <c r="K200" i="1" s="1"/>
  <c r="F237" i="1"/>
  <c r="J107" i="1"/>
  <c r="K107" i="1" s="1"/>
  <c r="J103" i="1"/>
  <c r="K103" i="1" s="1"/>
  <c r="J102" i="1"/>
  <c r="K102" i="1" s="1"/>
  <c r="J101" i="1"/>
  <c r="K101" i="1" s="1"/>
  <c r="J31" i="1"/>
  <c r="K31" i="1" s="1"/>
  <c r="J30" i="1"/>
  <c r="K30" i="1" s="1"/>
  <c r="J29" i="1"/>
  <c r="K29" i="1" s="1"/>
  <c r="J28" i="1"/>
  <c r="K28" i="1" s="1"/>
  <c r="J89" i="1"/>
  <c r="G237" i="1"/>
  <c r="J49" i="1" l="1"/>
  <c r="K49" i="1" s="1"/>
  <c r="J53" i="1"/>
  <c r="K53" i="1" s="1"/>
  <c r="J11" i="1"/>
  <c r="K11" i="1" s="1"/>
  <c r="H237" i="1"/>
  <c r="E237" i="1"/>
  <c r="J236" i="1"/>
  <c r="K236" i="1" s="1"/>
  <c r="J235" i="1"/>
  <c r="K235" i="1" s="1"/>
  <c r="J231" i="1"/>
  <c r="K231" i="1" s="1"/>
  <c r="J227" i="1"/>
  <c r="K227" i="1" s="1"/>
  <c r="J223" i="1"/>
  <c r="K223" i="1" s="1"/>
  <c r="J220" i="1"/>
  <c r="K220" i="1" s="1"/>
  <c r="J218" i="1"/>
  <c r="K218" i="1" s="1"/>
  <c r="J217" i="1"/>
  <c r="K217" i="1" s="1"/>
  <c r="J216" i="1"/>
  <c r="K216" i="1" s="1"/>
  <c r="J215" i="1"/>
  <c r="K215" i="1" s="1"/>
  <c r="J214" i="1"/>
  <c r="K214" i="1" s="1"/>
  <c r="J213" i="1"/>
  <c r="K213" i="1" s="1"/>
  <c r="J212" i="1"/>
  <c r="K212" i="1" s="1"/>
  <c r="J211" i="1"/>
  <c r="K211" i="1" s="1"/>
  <c r="J210" i="1"/>
  <c r="K210" i="1" s="1"/>
  <c r="J205" i="1"/>
  <c r="K205" i="1" s="1"/>
  <c r="J199" i="1"/>
  <c r="K199" i="1" s="1"/>
  <c r="J198" i="1"/>
  <c r="K198" i="1" s="1"/>
  <c r="J197" i="1"/>
  <c r="K197" i="1" s="1"/>
  <c r="J196" i="1"/>
  <c r="K196" i="1" s="1"/>
  <c r="J195" i="1"/>
  <c r="K195" i="1" s="1"/>
  <c r="J194" i="1"/>
  <c r="K194" i="1" s="1"/>
  <c r="J193" i="1"/>
  <c r="K193" i="1" s="1"/>
  <c r="J192" i="1"/>
  <c r="K192" i="1" s="1"/>
  <c r="J191" i="1"/>
  <c r="K191" i="1" s="1"/>
  <c r="J190" i="1"/>
  <c r="K190" i="1" s="1"/>
  <c r="J189" i="1"/>
  <c r="K189" i="1" s="1"/>
  <c r="J188" i="1"/>
  <c r="K188" i="1" s="1"/>
  <c r="J187" i="1"/>
  <c r="K187" i="1" s="1"/>
  <c r="J186" i="1"/>
  <c r="K186" i="1" s="1"/>
  <c r="J185" i="1"/>
  <c r="K185" i="1" s="1"/>
  <c r="J184" i="1"/>
  <c r="K184" i="1" s="1"/>
  <c r="J183" i="1"/>
  <c r="K183" i="1" s="1"/>
  <c r="J182" i="1"/>
  <c r="K182" i="1" s="1"/>
  <c r="J181" i="1"/>
  <c r="K181" i="1" s="1"/>
  <c r="J180" i="1"/>
  <c r="K180" i="1" s="1"/>
  <c r="J179" i="1"/>
  <c r="K179" i="1" s="1"/>
  <c r="J178" i="1"/>
  <c r="K178" i="1" s="1"/>
  <c r="J177" i="1"/>
  <c r="K177" i="1" s="1"/>
  <c r="J176" i="1"/>
  <c r="K176" i="1" s="1"/>
  <c r="J175" i="1"/>
  <c r="K175" i="1" s="1"/>
  <c r="J174" i="1"/>
  <c r="K174" i="1" s="1"/>
  <c r="J173" i="1"/>
  <c r="K173" i="1" s="1"/>
  <c r="J172" i="1"/>
  <c r="K172" i="1" s="1"/>
  <c r="J171" i="1"/>
  <c r="K171" i="1" s="1"/>
  <c r="J170" i="1"/>
  <c r="K170" i="1" s="1"/>
  <c r="J169" i="1"/>
  <c r="K169" i="1" s="1"/>
  <c r="J168" i="1"/>
  <c r="K168" i="1" s="1"/>
  <c r="J167" i="1"/>
  <c r="K167" i="1" s="1"/>
  <c r="J166" i="1"/>
  <c r="K166" i="1" s="1"/>
  <c r="J165" i="1"/>
  <c r="K165" i="1" s="1"/>
  <c r="J164" i="1"/>
  <c r="K164" i="1" s="1"/>
  <c r="J163" i="1"/>
  <c r="K163" i="1" s="1"/>
  <c r="J162" i="1"/>
  <c r="K162" i="1" s="1"/>
  <c r="J161" i="1"/>
  <c r="K161" i="1" s="1"/>
  <c r="J160" i="1"/>
  <c r="K160" i="1" s="1"/>
  <c r="J159" i="1"/>
  <c r="K159" i="1" s="1"/>
  <c r="J158" i="1"/>
  <c r="K158" i="1" s="1"/>
  <c r="J157" i="1"/>
  <c r="K157" i="1" s="1"/>
  <c r="J156" i="1"/>
  <c r="K156" i="1" s="1"/>
  <c r="J155" i="1"/>
  <c r="K155" i="1" s="1"/>
  <c r="J154" i="1"/>
  <c r="K154" i="1" s="1"/>
  <c r="J153" i="1"/>
  <c r="K153" i="1" s="1"/>
  <c r="J152" i="1"/>
  <c r="K152" i="1" s="1"/>
  <c r="J149" i="1"/>
  <c r="K149" i="1" s="1"/>
  <c r="J148" i="1"/>
  <c r="K148" i="1" s="1"/>
  <c r="J145" i="1"/>
  <c r="K145" i="1" s="1"/>
  <c r="J144" i="1"/>
  <c r="K144" i="1" s="1"/>
  <c r="J143" i="1"/>
  <c r="K143" i="1" s="1"/>
  <c r="J140" i="1"/>
  <c r="K140" i="1" s="1"/>
  <c r="J139" i="1"/>
  <c r="K139" i="1" s="1"/>
  <c r="J138" i="1"/>
  <c r="K138" i="1" s="1"/>
  <c r="J137" i="1"/>
  <c r="K137" i="1" s="1"/>
  <c r="J136" i="1"/>
  <c r="K136" i="1" s="1"/>
  <c r="J135" i="1"/>
  <c r="K135" i="1" s="1"/>
  <c r="J134" i="1"/>
  <c r="K134" i="1" s="1"/>
  <c r="J133" i="1"/>
  <c r="K133" i="1" s="1"/>
  <c r="J130" i="1"/>
  <c r="K130" i="1" s="1"/>
  <c r="J129" i="1"/>
  <c r="K129" i="1" s="1"/>
  <c r="J128" i="1"/>
  <c r="K128" i="1" s="1"/>
  <c r="J122" i="1"/>
  <c r="K122" i="1" s="1"/>
  <c r="J121" i="1"/>
  <c r="K121" i="1" s="1"/>
  <c r="J120" i="1"/>
  <c r="K120" i="1" s="1"/>
  <c r="J119" i="1"/>
  <c r="K119" i="1" s="1"/>
  <c r="J118" i="1"/>
  <c r="K118" i="1" s="1"/>
  <c r="J115" i="1"/>
  <c r="K115" i="1" s="1"/>
  <c r="J114" i="1"/>
  <c r="K114" i="1" s="1"/>
  <c r="J110" i="1"/>
  <c r="K110" i="1" s="1"/>
  <c r="K99" i="1"/>
  <c r="J98" i="1"/>
  <c r="K98" i="1" s="1"/>
  <c r="J95" i="1"/>
  <c r="K95" i="1" s="1"/>
  <c r="J94" i="1"/>
  <c r="K94" i="1" s="1"/>
  <c r="K93" i="1"/>
  <c r="J92" i="1"/>
  <c r="K92" i="1" s="1"/>
  <c r="J91" i="1"/>
  <c r="K91" i="1" s="1"/>
  <c r="J90" i="1"/>
  <c r="K90" i="1" s="1"/>
  <c r="K89" i="1"/>
  <c r="J84" i="1"/>
  <c r="K84" i="1" s="1"/>
  <c r="J83" i="1"/>
  <c r="K83" i="1" s="1"/>
  <c r="J82" i="1"/>
  <c r="K82" i="1" s="1"/>
  <c r="J81" i="1"/>
  <c r="K81" i="1" s="1"/>
  <c r="J80" i="1"/>
  <c r="K80" i="1" s="1"/>
  <c r="J77" i="1"/>
  <c r="K77" i="1" s="1"/>
  <c r="J76" i="1"/>
  <c r="K76" i="1" s="1"/>
  <c r="J75" i="1"/>
  <c r="K75" i="1" s="1"/>
  <c r="J74" i="1"/>
  <c r="K74" i="1" s="1"/>
  <c r="J73" i="1"/>
  <c r="K73" i="1" s="1"/>
  <c r="J72" i="1"/>
  <c r="K72" i="1" s="1"/>
  <c r="J71" i="1"/>
  <c r="K71" i="1" s="1"/>
  <c r="J70" i="1"/>
  <c r="K70" i="1" s="1"/>
  <c r="J69" i="1"/>
  <c r="K69" i="1" s="1"/>
  <c r="J68" i="1"/>
  <c r="K68" i="1" s="1"/>
  <c r="J67" i="1"/>
  <c r="K67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2" i="1"/>
  <c r="K52" i="1" s="1"/>
  <c r="J51" i="1"/>
  <c r="K51" i="1" s="1"/>
  <c r="J50" i="1"/>
  <c r="K50" i="1" s="1"/>
  <c r="J48" i="1"/>
  <c r="K48" i="1" s="1"/>
  <c r="J44" i="1"/>
  <c r="K44" i="1" s="1"/>
  <c r="J43" i="1"/>
  <c r="K43" i="1" s="1"/>
  <c r="J42" i="1"/>
  <c r="K42" i="1" s="1"/>
  <c r="J41" i="1"/>
  <c r="K41" i="1" s="1"/>
  <c r="J40" i="1"/>
  <c r="K40" i="1" s="1"/>
  <c r="J37" i="1"/>
  <c r="K37" i="1" s="1"/>
  <c r="J36" i="1"/>
  <c r="K36" i="1" s="1"/>
  <c r="J35" i="1"/>
  <c r="K35" i="1" s="1"/>
  <c r="J34" i="1"/>
  <c r="K34" i="1" s="1"/>
  <c r="J25" i="1"/>
  <c r="K25" i="1" s="1"/>
  <c r="J24" i="1"/>
  <c r="J23" i="1"/>
  <c r="K23" i="1" s="1"/>
  <c r="J19" i="1"/>
  <c r="K19" i="1" s="1"/>
  <c r="J18" i="1"/>
  <c r="K18" i="1" s="1"/>
  <c r="J15" i="1"/>
  <c r="K15" i="1" s="1"/>
  <c r="J12" i="1"/>
  <c r="K12" i="1" s="1"/>
  <c r="J10" i="1"/>
  <c r="K10" i="1" s="1"/>
  <c r="J9" i="1"/>
  <c r="K9" i="1" s="1"/>
  <c r="J8" i="1"/>
  <c r="K24" i="1" l="1"/>
  <c r="J237" i="1"/>
  <c r="K8" i="1"/>
  <c r="K237" i="1" l="1"/>
</calcChain>
</file>

<file path=xl/sharedStrings.xml><?xml version="1.0" encoding="utf-8"?>
<sst xmlns="http://schemas.openxmlformats.org/spreadsheetml/2006/main" count="527" uniqueCount="268">
  <si>
    <t>DESPACHO GENERAL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</si>
  <si>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</si>
  <si>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</si>
  <si>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</si>
  <si>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</si>
  <si>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</si>
  <si>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</si>
  <si>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</si>
  <si>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</si>
  <si>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</si>
  <si>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</si>
  <si>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</si>
  <si>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ROLANDO MUÑOZ MEJIA</t>
  </si>
  <si>
    <t>M</t>
  </si>
  <si>
    <t>DIRECTOR GENERAL</t>
  </si>
  <si>
    <t>HUMBERTO LUIS MANUEL ESPAILLAT DIAZ</t>
  </si>
  <si>
    <t>ASESOR</t>
  </si>
  <si>
    <t>DALIA MARIA DE OLEO STERLING</t>
  </si>
  <si>
    <t>F</t>
  </si>
  <si>
    <t>ASISTENTE DEL DIRECTOR</t>
  </si>
  <si>
    <t>LISMEL GARCIA GUZMAN</t>
  </si>
  <si>
    <t>SECRETARIA  EJECUTIVA</t>
  </si>
  <si>
    <t>MONICA AGUSTINA GOMEZ VILLALONA</t>
  </si>
  <si>
    <t>DIRECCIÓN DE FIZCALIZACIÓN MINERA</t>
  </si>
  <si>
    <t>LILIAN ANAHAY ROMERO DOMINGUEZ</t>
  </si>
  <si>
    <t>SECRETARIO {A)</t>
  </si>
  <si>
    <t>DEPÁRTAMENTO DE RECURSOS HUMANOS</t>
  </si>
  <si>
    <t>PETRA MARIA CRUZ ACOSTA</t>
  </si>
  <si>
    <t>ANALISTA DE RECURSOS HUMANOS</t>
  </si>
  <si>
    <t>EVELYN MASSIELTINEO DE LA CRUZ</t>
  </si>
  <si>
    <t>SECRETARIO (A)</t>
  </si>
  <si>
    <t>DEPÁRTAMENTO DE PLANIFICACIÓN Y DESARROLLO</t>
  </si>
  <si>
    <t>JACQUELINE  ODEVIA ALCANTARA  ALCANTA</t>
  </si>
  <si>
    <t>ENC. DIV. DESARROLLO INSTITUC</t>
  </si>
  <si>
    <t>MARIA ANGELICA PAULINO RAMOS</t>
  </si>
  <si>
    <t>INGENIERO EN FISCALIZACION</t>
  </si>
  <si>
    <t xml:space="preserve"> </t>
  </si>
  <si>
    <t>GENESIS LUNA GERMAN</t>
  </si>
  <si>
    <t>SECRETARIA</t>
  </si>
  <si>
    <t>DEPÁRTAMENTO JURÍDICO</t>
  </si>
  <si>
    <t>CARLA MARIELL CABRAL MENA</t>
  </si>
  <si>
    <t>ABOGADO (A)</t>
  </si>
  <si>
    <t>PALOMA DE LOS ANGELES ALCANTARA GUI</t>
  </si>
  <si>
    <t>RAMON JOSE DIAZ PEREZ</t>
  </si>
  <si>
    <t>ABOGADO (A) I</t>
  </si>
  <si>
    <t>LUCY PEÑA</t>
  </si>
  <si>
    <t>MENSAJERO  INTERNO</t>
  </si>
  <si>
    <t>DIVISIÓN DE REGISTRO DE DERECHOS MINEROS</t>
  </si>
  <si>
    <t>CRISTIANA MARIA RAMOS CASTILLO</t>
  </si>
  <si>
    <t>PORFIRIA ALTAGRACIA PEGUERO PROMETA</t>
  </si>
  <si>
    <t>TECNICO DE REGISTRO PUBLICO MINERO</t>
  </si>
  <si>
    <t>JUAN RUDDY RAMIREZ FELICIANO</t>
  </si>
  <si>
    <t>SOPORTE TECNICO A USUARIOS  II</t>
  </si>
  <si>
    <t>HAVICH ELIEZER LOPEZ TEJEDA</t>
  </si>
  <si>
    <t>DIGITADOR</t>
  </si>
  <si>
    <t>SECCIÓN DE DOCUMENTACIÓN DE DERECHOS MINEROS</t>
  </si>
  <si>
    <t>ALBA MARIA DE LEON SANFLE</t>
  </si>
  <si>
    <t>AUXILIAR DE ARCHIVO DE CONCES</t>
  </si>
  <si>
    <t>GREGORIA GARCIA MUÑOZ</t>
  </si>
  <si>
    <t>ARGELIS RAFAEL HERNANDEZ NOVA</t>
  </si>
  <si>
    <t>LEURY ULLOA DE JESUS</t>
  </si>
  <si>
    <t>VICTOR JOSE ROSARIO JORGE</t>
  </si>
  <si>
    <t>DEPÁRTAMENTO DE TECNOLOGÍAS DE LA INFORMACIÓN Y COMUNICACIÓN</t>
  </si>
  <si>
    <t>THEYDER MIGUEL MOQUETE PlÑA</t>
  </si>
  <si>
    <t>ENCARGADO DPTO. DE TECNOLOGIA</t>
  </si>
  <si>
    <t>MILTON DAVID FABIAN MENDOZA</t>
  </si>
  <si>
    <t>SOPORTE TECNICO A USUARIOS I</t>
  </si>
  <si>
    <t>KELVIN MIGUEL SOSA COLON</t>
  </si>
  <si>
    <t>JUAN ALBERTO VASQUEZ SANCHEZ</t>
  </si>
  <si>
    <t>GESTOR DE REDES SOCIALES</t>
  </si>
  <si>
    <t>RICARDO DE JESUS GARCIA PAREDES</t>
  </si>
  <si>
    <t>DIRECCION ADMINISTRATIVA Y FINANCIERA</t>
  </si>
  <si>
    <t>KETTY GREGORIA DE LA CRUZ PEÑA</t>
  </si>
  <si>
    <t>ANALISTA FINANCIERO</t>
  </si>
  <si>
    <t>VLADIMIR LENIN SANCHEZ LIRANZO</t>
  </si>
  <si>
    <t>ELECTRICISTA</t>
  </si>
  <si>
    <t>SILVIA NIKAULYS PEÑA SANCHEZ</t>
  </si>
  <si>
    <t>DANELSY DEL CARMEN HERNANDEZ MORA</t>
  </si>
  <si>
    <t>RECEPCIONISTA</t>
  </si>
  <si>
    <t>YDALINDA DELGADO</t>
  </si>
  <si>
    <t>NICOLAS CASIMIRO HOLGUIN DE LA CRUZ</t>
  </si>
  <si>
    <t>AUXILIAR  DE MANTENIMIENTO  II</t>
  </si>
  <si>
    <t>RAMON ANTONIO ROBLES RODRIGUEZ</t>
  </si>
  <si>
    <t>FERNANDO STIWARD MATEO HERRERA</t>
  </si>
  <si>
    <t>ZAHIRA MARIE DE LOS SANTOS MOREL</t>
  </si>
  <si>
    <t>SUPERVISOR DE EVENTOS</t>
  </si>
  <si>
    <t>SECCIÓN DE TRANSPORTACIÓN</t>
  </si>
  <si>
    <t>JONATAN OLIVERO MATOS</t>
  </si>
  <si>
    <t>ENCARGADO DE TRANSPORTACION</t>
  </si>
  <si>
    <t>ENRIQUE MONTAS MONTERO</t>
  </si>
  <si>
    <t>AUXILIAR DE TRANSPORTACION</t>
  </si>
  <si>
    <t>FELIPE REYES DE LA CRUZ</t>
  </si>
  <si>
    <t>MARIANELA MOLINA DEL ORBE</t>
  </si>
  <si>
    <t>VICENTE EMILIANO</t>
  </si>
  <si>
    <t>CHOFER</t>
  </si>
  <si>
    <t>FELIPE TERRERO SANTANA</t>
  </si>
  <si>
    <t>HECTOR ENRIQUE MATEO ULLOA</t>
  </si>
  <si>
    <t>JONATHAN SAVIÑON BELTRE</t>
  </si>
  <si>
    <t>FERNANDO DIPRE</t>
  </si>
  <si>
    <t>PARQUEADOR</t>
  </si>
  <si>
    <t>VICTOR MANUEL LORA POLANCO</t>
  </si>
  <si>
    <t>FERNELIS MATOS TERRERO</t>
  </si>
  <si>
    <t>DIVISIÓN DE COMPRAS Y CONTRATACIONES</t>
  </si>
  <si>
    <t>PAOLA IVETTE BRITO DE LA CRUZ</t>
  </si>
  <si>
    <t>TECNICO DE COMPRAS</t>
  </si>
  <si>
    <t>LUCILA MARIA DE LA CRUZ DE LEON</t>
  </si>
  <si>
    <t>AUXILIAR ADMINISTRATIVO I</t>
  </si>
  <si>
    <t>MANUEL DE JESUS ALCANTARA CALDERON</t>
  </si>
  <si>
    <t>AUXILIAR ALMACEN Y SUMINISTRO</t>
  </si>
  <si>
    <t>ROSAYRA G. DEL SAGRADO C. RICHARDSON E.</t>
  </si>
  <si>
    <t>SELENIA BATISTA GARCIA</t>
  </si>
  <si>
    <t>DEPARTAMENTO FINANCIERO</t>
  </si>
  <si>
    <t>CLAUDIA YESENIA REYES BAEZ</t>
  </si>
  <si>
    <t>ENC. DEPTO FINANCIERO</t>
  </si>
  <si>
    <t>SARDIS ESMIRNA FRIAS ALBURQUERQUE</t>
  </si>
  <si>
    <t>CONTADOR ll</t>
  </si>
  <si>
    <t>KELVIN IVAN PUJOLS GARCIA</t>
  </si>
  <si>
    <r>
      <t xml:space="preserve">CONTADOR </t>
    </r>
    <r>
      <rPr>
        <sz val="6.5"/>
        <color theme="1"/>
        <rFont val="Times New Roman"/>
        <family val="1"/>
      </rPr>
      <t>(A)</t>
    </r>
  </si>
  <si>
    <t>ALTAGRACIA ZAPATA MORILLO</t>
  </si>
  <si>
    <t>CONTADORA</t>
  </si>
  <si>
    <t>JAIRO ANTONIO GARO BELTRE</t>
  </si>
  <si>
    <t xml:space="preserve">CONTADOR </t>
  </si>
  <si>
    <t>ANA GISSELL CHIRENO</t>
  </si>
  <si>
    <t>RITA CRISMELY CASIA ROSARIO NUÑEZ</t>
  </si>
  <si>
    <t>SECCIÓN DE SERVICIOS GENERALES</t>
  </si>
  <si>
    <t>MILADY MENDEZ DE JESUS</t>
  </si>
  <si>
    <t>MAYORDOMO VESPERTINA</t>
  </si>
  <si>
    <t>VIGILANTE</t>
  </si>
  <si>
    <t>LUIS SANCHEZ</t>
  </si>
  <si>
    <t>CONSERJE</t>
  </si>
  <si>
    <t>DAYSI IVELISSE GRULLART HERNANDEZ</t>
  </si>
  <si>
    <t>NELLY VENTURA MEJIA</t>
  </si>
  <si>
    <t>ESTEFANY SOLIS</t>
  </si>
  <si>
    <t>IVELISSE DEL CARMEN HEUREAUX ENCARN</t>
  </si>
  <si>
    <t>DIRECCIÓN GENERAL</t>
  </si>
  <si>
    <t>MAGNOLIA ELIZABETH SEGURA MATEO</t>
  </si>
  <si>
    <t>ASISTENTE</t>
  </si>
  <si>
    <t>DIRECCIÓN DE CATASTRO MINERO</t>
  </si>
  <si>
    <t>WILLIAM MOYA ESPINAL</t>
  </si>
  <si>
    <t>SUB-DIRECTOR FISC. Y FOMENTO</t>
  </si>
  <si>
    <t>FATIMA ALMONTE GARCIA</t>
  </si>
  <si>
    <t>ASISTENTE DEL SUB-DIRECTOR</t>
  </si>
  <si>
    <t>DEPÁRTAMENTO DE CARTOGRAFÍA DE CONCESIONES MINERAS</t>
  </si>
  <si>
    <t>AGRIMENSOR</t>
  </si>
  <si>
    <t>MARIA ALTAGRACIA FLORES LORENZO</t>
  </si>
  <si>
    <t>ADRIANA GUERRA DOMINGUEZ</t>
  </si>
  <si>
    <t>EDISON ACOSTA BURGOS</t>
  </si>
  <si>
    <t>LISANDRO ANTONIO LEMBERT MEJIA</t>
  </si>
  <si>
    <t>AUXILIAR TOPOGRAFIA</t>
  </si>
  <si>
    <t>MAURICIO CORDERO CONTRERAS</t>
  </si>
  <si>
    <t>DEPÁRTAMENTO DE EVALUACIÓN DE SOLICITUDES DE CONCESIONES MINERAS</t>
  </si>
  <si>
    <t>RAFAEL PEÑA BATISTA</t>
  </si>
  <si>
    <t>ENCARGADO DPTO. EVALUACION</t>
  </si>
  <si>
    <t>FRANCISCO BATISTA</t>
  </si>
  <si>
    <t>TECNICO DEPT. DEAGREGADO</t>
  </si>
  <si>
    <t>JOAQUIN ANTONIO JOSE MEJIA DOMENETH</t>
  </si>
  <si>
    <t>ESTADISTICO</t>
  </si>
  <si>
    <t>DOMINGO ANTONIO AMPARO TRINIDAD</t>
  </si>
  <si>
    <t>DIRECTOR DE GESTION AMBIENTAL</t>
  </si>
  <si>
    <t>JUAN YSIDRO CALDERON RAFAEL</t>
  </si>
  <si>
    <t>CAPATAZ</t>
  </si>
  <si>
    <t>PEDRO MENDOZA PUELLO</t>
  </si>
  <si>
    <t>PEDRO ANTONIO CONTRERAS MUÑOZ</t>
  </si>
  <si>
    <t>SUPERVISOR DE VIVERO</t>
  </si>
  <si>
    <t>ROQUE ANTONIO PEÑA HERRERA</t>
  </si>
  <si>
    <t>PABLO RAFAEL RODRIGUEZ LUGO</t>
  </si>
  <si>
    <t>ANASTACIO DE LEON MARIANO</t>
  </si>
  <si>
    <t>OBRERO</t>
  </si>
  <si>
    <t>ANTONIO ALMONTE</t>
  </si>
  <si>
    <t>DEPÁRTAMENTO DE FIZCALIZACIÓN DE MINAS Y PLANTAS DE BENEFICIOS</t>
  </si>
  <si>
    <t>FELIX GONZALEZ NUÑEZ</t>
  </si>
  <si>
    <t>INGENIERO MINAS</t>
  </si>
  <si>
    <t>YSLEN ORISELL HERASME MOREL</t>
  </si>
  <si>
    <t>JORGE LUIS REYES REINOSO</t>
  </si>
  <si>
    <t xml:space="preserve">GEOLOGO (A) I  </t>
  </si>
  <si>
    <t>DEPÁRTAMENTO DE AMBIENTE Y SEGURIDAD MINERA</t>
  </si>
  <si>
    <t>JULIAN ANTONIO TOLENTINO CARABALLO</t>
  </si>
  <si>
    <t>ENCARGADO DPTO. DE SEGURIDAD</t>
  </si>
  <si>
    <t>ANA MERCEDES ALMONTE BATISTA DE FEL</t>
  </si>
  <si>
    <t>ING. QUIMICA</t>
  </si>
  <si>
    <t>SECCIONES DE COMPESACIÓN AMBIENTAL</t>
  </si>
  <si>
    <t>PEDRO VASQUEZ GUZMAN</t>
  </si>
  <si>
    <t>JOSE JORGE CORPORAN</t>
  </si>
  <si>
    <t>MARICEL LORA CONCEPCION</t>
  </si>
  <si>
    <t>ARISMENDI ROJAS COSTES</t>
  </si>
  <si>
    <t>JESUS ODALIS MENDEZ</t>
  </si>
  <si>
    <t>YOVANNY COLLADO DIAZ</t>
  </si>
  <si>
    <t>VIDAL TERRERO CAMACHO</t>
  </si>
  <si>
    <t>JOSE GARO CUEVAS</t>
  </si>
  <si>
    <t>GUARDABOSQUE</t>
  </si>
  <si>
    <t>EMELIN ISABEL NUÑEZ SANCHEZ</t>
  </si>
  <si>
    <t>JUAN FRANCISCO VASQUEZ SANCHEZ</t>
  </si>
  <si>
    <t>OBRERO (A)</t>
  </si>
  <si>
    <t>BELARMINIO DE JESUS MATITA</t>
  </si>
  <si>
    <t>LUDOVINO FERNANDEZ REYNOSO</t>
  </si>
  <si>
    <t>MITELIA LIMA JORGE</t>
  </si>
  <si>
    <t>JUAN MANUEL HERNANDEZ ROMERO</t>
  </si>
  <si>
    <t>JOSE LUCIA SOSA</t>
  </si>
  <si>
    <t>JOSEFA CORONADO GALVEZ</t>
  </si>
  <si>
    <t>CRISTOBALINA AMPARO BERTRAN</t>
  </si>
  <si>
    <t>CELIA BAUTISTA</t>
  </si>
  <si>
    <t>GREGORIO BELEN BELEN</t>
  </si>
  <si>
    <t>ABELINO FRIAS BAUTISTA</t>
  </si>
  <si>
    <t>ADRIANO HEREDIA JIMENEZ</t>
  </si>
  <si>
    <t>ALFONSO BELEN BAUTISTA</t>
  </si>
  <si>
    <t>APOLINAR ALMONTE GUZMAN</t>
  </si>
  <si>
    <t>JOSE ALTAGRACIA VASQUEZ SANCHEZ</t>
  </si>
  <si>
    <t>RAFAEL MOREL VASQUEZ</t>
  </si>
  <si>
    <t>REGINO REINOSO HEREDIA</t>
  </si>
  <si>
    <t>YSABEL ROSARIO SANCHEZ</t>
  </si>
  <si>
    <t>ALEXANDRA SEVERINO GALVEZ</t>
  </si>
  <si>
    <t>EDUARD DE LOS SANTOS MARTE</t>
  </si>
  <si>
    <t>EFRAIN CAMBERO VASQUEZ</t>
  </si>
  <si>
    <t>EUGENIO YEPEZ MARTINEZ</t>
  </si>
  <si>
    <t>FRANCISCO BAUTISTA GARCIA</t>
  </si>
  <si>
    <t>JOSE ANTONIO BELEN BELEN</t>
  </si>
  <si>
    <t>JOSE RAMON SUERO AMPARO</t>
  </si>
  <si>
    <t>JUSTO BELEN CRUZ</t>
  </si>
  <si>
    <t>KELVIN POLANCO ALVARADO</t>
  </si>
  <si>
    <t>LIZARDO NUÑEZ BAUTISTA</t>
  </si>
  <si>
    <t>MAURICIO LEDESMA MEDINA</t>
  </si>
  <si>
    <t>NELSON MANCEBO PEREZ</t>
  </si>
  <si>
    <t>PEDRO ANTONIO DE LA CRUZ</t>
  </si>
  <si>
    <t>PEDRO VASQUEZ VASQUEZ</t>
  </si>
  <si>
    <t>ROBINSON NUÑEZ CONCEPCION</t>
  </si>
  <si>
    <t>SALVADOR FLORIAN</t>
  </si>
  <si>
    <t>SANTA KARINA PIMENTEL GERONIMO</t>
  </si>
  <si>
    <t>SOCRATES ROSARIO</t>
  </si>
  <si>
    <t>VICTOR MANUEL PAULINO REYES</t>
  </si>
  <si>
    <t>WILSON PEREZ PEREZ</t>
  </si>
  <si>
    <t>YEISON SANCHEZ CRUZ</t>
  </si>
  <si>
    <t>YEUDIS GEORGILIO SEGURA PEREZ</t>
  </si>
  <si>
    <t>WILIAN ALBERTO GARCIA PEÑA</t>
  </si>
  <si>
    <t>DIRECCIÓN DE MINERÍA ARTESANAL</t>
  </si>
  <si>
    <t>NESTOR JOSE DIAZ MENDEZ</t>
  </si>
  <si>
    <t>SUBDIRECTOR {A) GENERAL</t>
  </si>
  <si>
    <t>ULADISLAO LORA ALMANZAR</t>
  </si>
  <si>
    <t>DIRECTOR/A MINERIA ARTESANAL</t>
  </si>
  <si>
    <t>CARLOS EMILIO GEORGE MANZUETA</t>
  </si>
  <si>
    <t>GEOLOGO ll</t>
  </si>
  <si>
    <t>WILTON ISAIAS KHOURY NOVA</t>
  </si>
  <si>
    <t>ENC. OFICINA DE SANTIAGO</t>
  </si>
  <si>
    <t>ALEXANDER SANTOS RODRIGUEZ</t>
  </si>
  <si>
    <t>GEOLOGO (A) I</t>
  </si>
  <si>
    <t>SOBEYDA ANTONIA REGALADO BRENS</t>
  </si>
  <si>
    <t>SECRETARIA EJECUTIVA</t>
  </si>
  <si>
    <t>BRUNEL COLLADO FRANCISCO</t>
  </si>
  <si>
    <t>CARMEN ROSA PEREZ BATISTA</t>
  </si>
  <si>
    <t>JUAN ALMONTE MERCEDES</t>
  </si>
  <si>
    <t>CESAR REGINARDO ALBOLEDA MEDINA</t>
  </si>
  <si>
    <t>LUIS EMILIO GONZALEZ DE LEON</t>
  </si>
  <si>
    <t>JHOSELIN JOSEFINA ESTEVEZ</t>
  </si>
  <si>
    <t>FRANCISCA ROJAS MENDOZA</t>
  </si>
  <si>
    <t>ENC. DIV. RESERVA Y RECURSOS</t>
  </si>
  <si>
    <t>DIRECCIÓN DE PROYECTOS DE RECURSOS MINEROS</t>
  </si>
  <si>
    <t>SANTIAGO JOSE MUÑOZ TAPIA</t>
  </si>
  <si>
    <t>DIRECTOR/A DE PROYECTOS DE RE</t>
  </si>
  <si>
    <t>HAROLD EULISES ROJAS ORTIZ</t>
  </si>
  <si>
    <t>GEOLOGO(A) I</t>
  </si>
  <si>
    <t>TOTAL GENERAL</t>
  </si>
  <si>
    <t>JARLE RONALD GOMEZ GARCIA</t>
  </si>
  <si>
    <t>ANALISTA LEGAL</t>
  </si>
  <si>
    <t>ANA MARIS REYES</t>
  </si>
  <si>
    <t>SUELDOS FIJOS CORRESPONDIENTE AL MES DE NOVIEMBRE 2024</t>
  </si>
  <si>
    <t>ROSA IRIS VIDAL HEREDIA</t>
  </si>
  <si>
    <t>IVELISSE DE LA CRUZ DE LOS SANTOS</t>
  </si>
  <si>
    <t>PATRIA PINALES DE LEON</t>
  </si>
  <si>
    <t>TEUDY RUBEN MONTERO FERRERAS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</si>
</sst>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6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4" fontId="0" fillId="0" borderId="0" xfId="0" applyNumberFormat="1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" fontId="0" fillId="0" borderId="1" xfId="0" applyNumberForma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4" fontId="0" fillId="0" borderId="2" xfId="0" applyNumberForma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4" fontId="0" fillId="0" borderId="1" xfId="0" applyNumberFormat="1" applyFill="1" applyBorder="1"/>
    <xf numFmtId="0" fontId="0" fillId="0" borderId="0" xfId="0" applyFill="1"/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4" fontId="0" fillId="0" borderId="4" xfId="0" applyNumberFormat="1" applyFill="1" applyBorder="1" applyAlignment="1">
      <alignment horizontal="right"/>
    </xf>
    <xf numFmtId="4" fontId="0" fillId="0" borderId="5" xfId="0" applyNumberFormat="1" applyFill="1" applyBorder="1" applyAlignment="1">
      <alignment horizontal="right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4" fontId="0" fillId="0" borderId="0" xfId="0" applyNumberFormat="1" applyFill="1" applyAlignment="1">
      <alignment horizontal="right"/>
    </xf>
    <xf numFmtId="0" fontId="1" fillId="0" borderId="1" xfId="0" applyFont="1" applyFill="1" applyBorder="1" applyAlignment="1">
      <alignment horizontal="center"/>
    </xf>
    <xf numFmtId="4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239</xdr:row>
      <xdr:rowOff>47624</xdr:rowOff>
    </xdr:from>
    <xdr:to>
      <xdr:col>2</xdr:col>
      <xdr:colOff>238125</xdr:colOff>
      <xdr:row>247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737CBB-35F4-48EB-8406-156183AC39C6}"/>
            </a:ext>
          </a:extLst>
        </xdr:cNvPr>
        <xdr:cNvSpPr txBox="1"/>
      </xdr:nvSpPr>
      <xdr:spPr>
        <a:xfrm>
          <a:off x="390525" y="49091849"/>
          <a:ext cx="2933700" cy="15525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</a:t>
          </a: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algn="ctr"/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/>
        </a:p>
      </xdr:txBody>
    </xdr:sp>
    <xdr:clientData/>
  </xdr:twoCellAnchor>
  <xdr:twoCellAnchor>
    <xdr:from>
      <xdr:col>3</xdr:col>
      <xdr:colOff>760878</xdr:colOff>
      <xdr:row>239</xdr:row>
      <xdr:rowOff>47627</xdr:rowOff>
    </xdr:from>
    <xdr:to>
      <xdr:col>5</xdr:col>
      <xdr:colOff>485774</xdr:colOff>
      <xdr:row>246</xdr:row>
      <xdr:rowOff>142874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9B1525D-25A9-48C4-8D68-B13213EEB717}"/>
            </a:ext>
          </a:extLst>
        </xdr:cNvPr>
        <xdr:cNvSpPr txBox="1"/>
      </xdr:nvSpPr>
      <xdr:spPr>
        <a:xfrm>
          <a:off x="4608978" y="49091852"/>
          <a:ext cx="3049121" cy="14287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Revisado por:</a:t>
          </a:r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  <xdr:twoCellAnchor>
    <xdr:from>
      <xdr:col>7</xdr:col>
      <xdr:colOff>198905</xdr:colOff>
      <xdr:row>239</xdr:row>
      <xdr:rowOff>33060</xdr:rowOff>
    </xdr:from>
    <xdr:to>
      <xdr:col>10</xdr:col>
      <xdr:colOff>345785</xdr:colOff>
      <xdr:row>246</xdr:row>
      <xdr:rowOff>23534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E1B92FA-4010-4086-80BE-DCEBADCC96CA}"/>
            </a:ext>
          </a:extLst>
        </xdr:cNvPr>
        <xdr:cNvSpPr txBox="1"/>
      </xdr:nvSpPr>
      <xdr:spPr>
        <a:xfrm>
          <a:off x="8980955" y="49077285"/>
          <a:ext cx="2547180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Aprobado por:</a:t>
          </a:r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7F394-4DDF-4A12-B36F-A54BD87EFAD1}">
  <dimension ref="A1:O253"/>
  <sheetViews>
    <sheetView tabSelected="1" topLeftCell="A216" zoomScale="140" zoomScaleNormal="140" zoomScaleSheetLayoutView="85" workbookViewId="0">
      <selection activeCell="A236" sqref="A236"/>
    </sheetView>
  </sheetViews>
  <sheetFormatPr baseColWidth="10" defaultRowHeight="15" x14ac:dyDescent="0.25"/>
  <cols>
    <col min="1" max="1" width="4.85546875" customWidth="1"/>
    <col min="2" max="2" width="41.42578125" customWidth="1"/>
    <col min="4" max="4" width="35.7109375" customWidth="1"/>
    <col min="5" max="5" width="14.140625" customWidth="1"/>
    <col min="6" max="6" width="12.42578125" customWidth="1"/>
    <col min="7" max="7" width="11.7109375" bestFit="1" customWidth="1"/>
    <col min="9" max="9" width="12.7109375" bestFit="1" customWidth="1"/>
    <col min="10" max="10" width="13.5703125" customWidth="1"/>
    <col min="11" max="11" width="12.85546875" customWidth="1"/>
  </cols>
  <sheetData>
    <row r="1" spans="1:15" ht="15" customHeight="1" x14ac:dyDescent="0.25">
      <c r="A1" s="6" t="s">
        <v>263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5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5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5" x14ac:dyDescent="0.25">
      <c r="A5" s="5" t="s">
        <v>0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spans="1: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5" x14ac:dyDescent="0.25">
      <c r="A7" s="3" t="s">
        <v>1</v>
      </c>
      <c r="B7" s="3" t="s">
        <v>2</v>
      </c>
      <c r="C7" s="3" t="s">
        <v>3</v>
      </c>
      <c r="D7" s="3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  <c r="K7" s="4" t="s">
        <v>11</v>
      </c>
    </row>
    <row r="8" spans="1:15" x14ac:dyDescent="0.25">
      <c r="A8" s="7">
        <v>1</v>
      </c>
      <c r="B8" s="8" t="s">
        <v>12</v>
      </c>
      <c r="C8" s="7" t="s">
        <v>13</v>
      </c>
      <c r="D8" s="8" t="s">
        <v>14</v>
      </c>
      <c r="E8" s="9">
        <v>245000</v>
      </c>
      <c r="F8" s="10">
        <v>7031.5</v>
      </c>
      <c r="G8" s="10">
        <v>46175.34</v>
      </c>
      <c r="H8" s="10">
        <v>5883.16</v>
      </c>
      <c r="I8" s="10">
        <v>28506.7</v>
      </c>
      <c r="J8" s="10">
        <f>SUM(F8:I8)</f>
        <v>87596.7</v>
      </c>
      <c r="K8" s="10">
        <f>E8-J8</f>
        <v>157403.29999999999</v>
      </c>
      <c r="O8" s="1"/>
    </row>
    <row r="9" spans="1:15" x14ac:dyDescent="0.25">
      <c r="A9" s="11">
        <v>2</v>
      </c>
      <c r="B9" s="12" t="s">
        <v>15</v>
      </c>
      <c r="C9" s="11" t="s">
        <v>13</v>
      </c>
      <c r="D9" s="12" t="s">
        <v>16</v>
      </c>
      <c r="E9" s="10">
        <v>80000</v>
      </c>
      <c r="F9" s="10">
        <v>2296</v>
      </c>
      <c r="G9" s="10">
        <v>7400.87</v>
      </c>
      <c r="H9" s="10">
        <v>2432</v>
      </c>
      <c r="I9" s="10">
        <v>44188.42</v>
      </c>
      <c r="J9" s="10">
        <f>SUM(F9:I9)</f>
        <v>56317.289999999994</v>
      </c>
      <c r="K9" s="10">
        <f>E9-J9</f>
        <v>23682.710000000006</v>
      </c>
    </row>
    <row r="10" spans="1:15" x14ac:dyDescent="0.25">
      <c r="A10" s="11">
        <v>3</v>
      </c>
      <c r="B10" s="12" t="s">
        <v>17</v>
      </c>
      <c r="C10" s="11" t="s">
        <v>18</v>
      </c>
      <c r="D10" s="12" t="s">
        <v>19</v>
      </c>
      <c r="E10" s="10">
        <v>80000</v>
      </c>
      <c r="F10" s="10">
        <v>2296</v>
      </c>
      <c r="G10" s="10">
        <v>6972</v>
      </c>
      <c r="H10" s="13">
        <v>2432</v>
      </c>
      <c r="I10" s="10">
        <v>24906.28</v>
      </c>
      <c r="J10" s="10">
        <f>SUM(F10:I10)</f>
        <v>36606.28</v>
      </c>
      <c r="K10" s="10">
        <f>E10-J10</f>
        <v>43393.72</v>
      </c>
    </row>
    <row r="11" spans="1:15" x14ac:dyDescent="0.25">
      <c r="A11" s="11">
        <v>4</v>
      </c>
      <c r="B11" s="12" t="s">
        <v>20</v>
      </c>
      <c r="C11" s="11" t="s">
        <v>18</v>
      </c>
      <c r="D11" s="12" t="s">
        <v>21</v>
      </c>
      <c r="E11" s="10">
        <v>55000</v>
      </c>
      <c r="F11" s="10">
        <v>1578.5</v>
      </c>
      <c r="G11" s="10">
        <v>2045.04</v>
      </c>
      <c r="H11" s="10">
        <v>1672</v>
      </c>
      <c r="I11" s="10">
        <v>10115.83</v>
      </c>
      <c r="J11" s="10">
        <f>SUM(F11:I11)</f>
        <v>15411.369999999999</v>
      </c>
      <c r="K11" s="10">
        <f>E11-J11</f>
        <v>39588.630000000005</v>
      </c>
    </row>
    <row r="12" spans="1:15" x14ac:dyDescent="0.25">
      <c r="A12" s="11">
        <v>5</v>
      </c>
      <c r="B12" s="12" t="s">
        <v>22</v>
      </c>
      <c r="C12" s="11" t="s">
        <v>18</v>
      </c>
      <c r="D12" s="12" t="s">
        <v>21</v>
      </c>
      <c r="E12" s="10">
        <v>50000</v>
      </c>
      <c r="F12" s="10">
        <v>1435</v>
      </c>
      <c r="G12" s="10">
        <v>1596.68</v>
      </c>
      <c r="H12" s="10">
        <v>1520</v>
      </c>
      <c r="I12" s="10">
        <v>9307.34</v>
      </c>
      <c r="J12" s="10">
        <f>SUM(F12:I12)</f>
        <v>13859.02</v>
      </c>
      <c r="K12" s="10">
        <f>E12-J12</f>
        <v>36140.979999999996</v>
      </c>
    </row>
    <row r="13" spans="1:15" x14ac:dyDescent="0.25">
      <c r="A13" s="14" t="s">
        <v>23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5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5" x14ac:dyDescent="0.25">
      <c r="A15" s="11">
        <v>6</v>
      </c>
      <c r="B15" s="12" t="s">
        <v>24</v>
      </c>
      <c r="C15" s="11" t="s">
        <v>18</v>
      </c>
      <c r="D15" s="12" t="s">
        <v>25</v>
      </c>
      <c r="E15" s="10">
        <v>35000</v>
      </c>
      <c r="F15" s="10">
        <v>1004.5</v>
      </c>
      <c r="G15" s="10">
        <v>0</v>
      </c>
      <c r="H15" s="10">
        <v>1064</v>
      </c>
      <c r="I15" s="10">
        <v>7555.92</v>
      </c>
      <c r="J15" s="10">
        <f>SUM(F15:I15)</f>
        <v>9624.42</v>
      </c>
      <c r="K15" s="10">
        <f>E15-J15</f>
        <v>25375.58</v>
      </c>
    </row>
    <row r="16" spans="1:15" x14ac:dyDescent="0.25">
      <c r="A16" s="14" t="s">
        <v>26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4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spans="1:14" x14ac:dyDescent="0.25">
      <c r="A18" s="7">
        <v>7</v>
      </c>
      <c r="B18" s="12" t="s">
        <v>27</v>
      </c>
      <c r="C18" s="11" t="s">
        <v>18</v>
      </c>
      <c r="D18" s="12" t="s">
        <v>28</v>
      </c>
      <c r="E18" s="10">
        <v>75110</v>
      </c>
      <c r="F18" s="10">
        <v>2155.66</v>
      </c>
      <c r="G18" s="10">
        <v>5986.98</v>
      </c>
      <c r="H18" s="10">
        <v>2283.34</v>
      </c>
      <c r="I18" s="10">
        <v>7940.46</v>
      </c>
      <c r="J18" s="10">
        <f>SUM(F18:I18)</f>
        <v>18366.439999999999</v>
      </c>
      <c r="K18" s="10">
        <f>E18-J18</f>
        <v>56743.56</v>
      </c>
    </row>
    <row r="19" spans="1:14" x14ac:dyDescent="0.25">
      <c r="A19" s="15">
        <v>8</v>
      </c>
      <c r="B19" s="12" t="s">
        <v>29</v>
      </c>
      <c r="C19" s="11" t="s">
        <v>18</v>
      </c>
      <c r="D19" s="12" t="s">
        <v>30</v>
      </c>
      <c r="E19" s="10">
        <v>38000</v>
      </c>
      <c r="F19" s="10">
        <v>1090.5999999999999</v>
      </c>
      <c r="G19" s="10">
        <v>0</v>
      </c>
      <c r="H19" s="10">
        <v>1155.2</v>
      </c>
      <c r="I19" s="10">
        <v>3840.46</v>
      </c>
      <c r="J19" s="10">
        <f>SUM(F19:I19)</f>
        <v>6086.26</v>
      </c>
      <c r="K19" s="10">
        <f>E19-J19</f>
        <v>31913.739999999998</v>
      </c>
    </row>
    <row r="20" spans="1:14" x14ac:dyDescent="0.25">
      <c r="A20" s="7"/>
      <c r="B20" s="12"/>
      <c r="C20" s="11"/>
      <c r="D20" s="12"/>
      <c r="E20" s="10"/>
      <c r="F20" s="10"/>
      <c r="G20" s="10"/>
      <c r="H20" s="10"/>
      <c r="I20" s="10"/>
      <c r="J20" s="10"/>
      <c r="K20" s="10"/>
    </row>
    <row r="21" spans="1:14" x14ac:dyDescent="0.25">
      <c r="A21" s="14" t="s">
        <v>31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</row>
    <row r="22" spans="1:14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N22" s="1"/>
    </row>
    <row r="23" spans="1:14" x14ac:dyDescent="0.25">
      <c r="A23" s="11">
        <v>9</v>
      </c>
      <c r="B23" s="12" t="s">
        <v>32</v>
      </c>
      <c r="C23" s="11" t="s">
        <v>18</v>
      </c>
      <c r="D23" s="12" t="s">
        <v>33</v>
      </c>
      <c r="E23" s="10">
        <v>85000</v>
      </c>
      <c r="F23" s="10">
        <v>2439.5</v>
      </c>
      <c r="G23" s="10">
        <v>7719.26</v>
      </c>
      <c r="H23" s="10">
        <v>2584</v>
      </c>
      <c r="I23" s="10">
        <v>10009.89</v>
      </c>
      <c r="J23" s="10">
        <f>SUM(F23:I23)</f>
        <v>22752.65</v>
      </c>
      <c r="K23" s="10">
        <f>E23-J23</f>
        <v>62247.35</v>
      </c>
    </row>
    <row r="24" spans="1:14" x14ac:dyDescent="0.25">
      <c r="A24" s="11">
        <v>10</v>
      </c>
      <c r="B24" s="12" t="s">
        <v>34</v>
      </c>
      <c r="C24" s="11" t="s">
        <v>18</v>
      </c>
      <c r="D24" s="12" t="s">
        <v>35</v>
      </c>
      <c r="E24" s="10">
        <v>75000</v>
      </c>
      <c r="F24" s="10">
        <v>2152.5</v>
      </c>
      <c r="G24" s="10">
        <v>5966.28</v>
      </c>
      <c r="H24" s="10">
        <v>2280</v>
      </c>
      <c r="I24" s="10">
        <v>61144.35</v>
      </c>
      <c r="J24" s="10">
        <f>SUM(F24:I24)</f>
        <v>71543.13</v>
      </c>
      <c r="K24" s="10">
        <f>E24-J24</f>
        <v>3456.8699999999953</v>
      </c>
      <c r="L24" t="s">
        <v>36</v>
      </c>
    </row>
    <row r="25" spans="1:14" x14ac:dyDescent="0.25">
      <c r="A25" s="11">
        <v>11</v>
      </c>
      <c r="B25" s="12" t="s">
        <v>37</v>
      </c>
      <c r="C25" s="11" t="s">
        <v>18</v>
      </c>
      <c r="D25" s="12" t="s">
        <v>38</v>
      </c>
      <c r="E25" s="10">
        <v>26000</v>
      </c>
      <c r="F25" s="10">
        <v>746.2</v>
      </c>
      <c r="G25" s="10">
        <v>0</v>
      </c>
      <c r="H25" s="10">
        <v>790.4</v>
      </c>
      <c r="I25" s="10">
        <v>2940.46</v>
      </c>
      <c r="J25" s="10">
        <f>SUM(F25:I25)</f>
        <v>4477.0599999999995</v>
      </c>
      <c r="K25" s="10">
        <f>E25-J25</f>
        <v>21522.940000000002</v>
      </c>
    </row>
    <row r="26" spans="1:14" x14ac:dyDescent="0.25">
      <c r="A26" s="14" t="s">
        <v>39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14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pans="1:14" x14ac:dyDescent="0.25">
      <c r="A28" s="11">
        <v>12</v>
      </c>
      <c r="B28" s="12" t="s">
        <v>40</v>
      </c>
      <c r="C28" s="11" t="s">
        <v>18</v>
      </c>
      <c r="D28" s="12" t="s">
        <v>41</v>
      </c>
      <c r="E28" s="10">
        <v>75000</v>
      </c>
      <c r="F28" s="10">
        <v>2152.5</v>
      </c>
      <c r="G28" s="10">
        <v>6309.38</v>
      </c>
      <c r="H28" s="10">
        <v>2280</v>
      </c>
      <c r="I28" s="10">
        <v>125</v>
      </c>
      <c r="J28" s="10">
        <f t="shared" ref="J28:J31" si="0">SUM(F28:I28)</f>
        <v>10866.880000000001</v>
      </c>
      <c r="K28" s="10">
        <f t="shared" ref="K28:K31" si="1">E28-J28</f>
        <v>64133.119999999995</v>
      </c>
    </row>
    <row r="29" spans="1:14" x14ac:dyDescent="0.25">
      <c r="A29" s="11">
        <v>13</v>
      </c>
      <c r="B29" s="12" t="s">
        <v>42</v>
      </c>
      <c r="C29" s="11" t="s">
        <v>18</v>
      </c>
      <c r="D29" s="12" t="s">
        <v>41</v>
      </c>
      <c r="E29" s="10">
        <v>75000</v>
      </c>
      <c r="F29" s="10">
        <v>2152.5</v>
      </c>
      <c r="G29" s="10">
        <v>6309.38</v>
      </c>
      <c r="H29" s="10">
        <v>2280</v>
      </c>
      <c r="I29" s="10">
        <v>125</v>
      </c>
      <c r="J29" s="10">
        <f t="shared" si="0"/>
        <v>10866.880000000001</v>
      </c>
      <c r="K29" s="10">
        <f t="shared" si="1"/>
        <v>64133.119999999995</v>
      </c>
    </row>
    <row r="30" spans="1:14" x14ac:dyDescent="0.25">
      <c r="A30" s="11">
        <v>14</v>
      </c>
      <c r="B30" s="12" t="s">
        <v>43</v>
      </c>
      <c r="C30" s="11" t="s">
        <v>13</v>
      </c>
      <c r="D30" s="12" t="s">
        <v>44</v>
      </c>
      <c r="E30" s="10">
        <v>75000</v>
      </c>
      <c r="F30" s="10">
        <v>2152.5</v>
      </c>
      <c r="G30" s="10">
        <v>6309.38</v>
      </c>
      <c r="H30" s="10">
        <v>2280</v>
      </c>
      <c r="I30" s="10">
        <v>125</v>
      </c>
      <c r="J30" s="10">
        <f t="shared" si="0"/>
        <v>10866.880000000001</v>
      </c>
      <c r="K30" s="10">
        <f t="shared" si="1"/>
        <v>64133.119999999995</v>
      </c>
    </row>
    <row r="31" spans="1:14" x14ac:dyDescent="0.25">
      <c r="A31" s="11">
        <v>15</v>
      </c>
      <c r="B31" s="12" t="s">
        <v>45</v>
      </c>
      <c r="C31" s="11" t="s">
        <v>18</v>
      </c>
      <c r="D31" s="12" t="s">
        <v>261</v>
      </c>
      <c r="E31" s="10">
        <v>73500</v>
      </c>
      <c r="F31" s="10">
        <v>2109.4499999999998</v>
      </c>
      <c r="G31" s="10">
        <v>6027.11</v>
      </c>
      <c r="H31" s="10">
        <v>2234.4</v>
      </c>
      <c r="I31" s="10">
        <v>33859.61</v>
      </c>
      <c r="J31" s="10">
        <f t="shared" si="0"/>
        <v>44230.57</v>
      </c>
      <c r="K31" s="10">
        <f t="shared" si="1"/>
        <v>29269.43</v>
      </c>
    </row>
    <row r="32" spans="1:14" x14ac:dyDescent="0.25">
      <c r="A32" s="14" t="s">
        <v>47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spans="1:15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spans="1:15" x14ac:dyDescent="0.25">
      <c r="A34" s="7">
        <v>16</v>
      </c>
      <c r="B34" s="12" t="s">
        <v>48</v>
      </c>
      <c r="C34" s="11" t="s">
        <v>18</v>
      </c>
      <c r="D34" s="12" t="s">
        <v>41</v>
      </c>
      <c r="E34" s="10">
        <v>85000</v>
      </c>
      <c r="F34" s="10">
        <v>2439.5</v>
      </c>
      <c r="G34" s="10">
        <v>8576.99</v>
      </c>
      <c r="H34" s="10">
        <v>2584</v>
      </c>
      <c r="I34" s="10">
        <v>15035</v>
      </c>
      <c r="J34" s="10">
        <f>SUM(F34:I34)</f>
        <v>28635.489999999998</v>
      </c>
      <c r="K34" s="10">
        <f>E34-J34</f>
        <v>56364.51</v>
      </c>
    </row>
    <row r="35" spans="1:15" x14ac:dyDescent="0.25">
      <c r="A35" s="7">
        <v>17</v>
      </c>
      <c r="B35" s="12" t="s">
        <v>49</v>
      </c>
      <c r="C35" s="11" t="s">
        <v>18</v>
      </c>
      <c r="D35" s="12" t="s">
        <v>50</v>
      </c>
      <c r="E35" s="10">
        <v>43500</v>
      </c>
      <c r="F35" s="10">
        <v>1248.45</v>
      </c>
      <c r="G35" s="10">
        <v>421.98</v>
      </c>
      <c r="H35" s="10">
        <v>1322.4</v>
      </c>
      <c r="I35" s="10">
        <v>14879.25</v>
      </c>
      <c r="J35" s="10">
        <f>SUM(F35:I35)</f>
        <v>17872.080000000002</v>
      </c>
      <c r="K35" s="10">
        <f>E35-J35</f>
        <v>25627.919999999998</v>
      </c>
      <c r="O35" s="1"/>
    </row>
    <row r="36" spans="1:15" x14ac:dyDescent="0.25">
      <c r="A36" s="7">
        <v>18</v>
      </c>
      <c r="B36" s="12" t="s">
        <v>51</v>
      </c>
      <c r="C36" s="11" t="s">
        <v>13</v>
      </c>
      <c r="D36" s="12" t="s">
        <v>52</v>
      </c>
      <c r="E36" s="10">
        <v>41500</v>
      </c>
      <c r="F36" s="10">
        <v>1191.05</v>
      </c>
      <c r="G36" s="10">
        <v>654.35</v>
      </c>
      <c r="H36" s="10">
        <v>1261.5999999999999</v>
      </c>
      <c r="I36" s="10">
        <v>6608.98</v>
      </c>
      <c r="J36" s="10">
        <f>SUM(F36:I36)</f>
        <v>9715.98</v>
      </c>
      <c r="K36" s="10">
        <f>E36-J36</f>
        <v>31784.02</v>
      </c>
    </row>
    <row r="37" spans="1:15" x14ac:dyDescent="0.25">
      <c r="A37" s="7">
        <v>19</v>
      </c>
      <c r="B37" s="12" t="s">
        <v>53</v>
      </c>
      <c r="C37" s="11" t="s">
        <v>13</v>
      </c>
      <c r="D37" s="12" t="s">
        <v>54</v>
      </c>
      <c r="E37" s="16">
        <v>30000</v>
      </c>
      <c r="F37" s="10">
        <v>861</v>
      </c>
      <c r="G37" s="10">
        <v>0</v>
      </c>
      <c r="H37" s="10">
        <v>912</v>
      </c>
      <c r="I37" s="10">
        <v>125</v>
      </c>
      <c r="J37" s="10">
        <f>SUM(F37:I37)</f>
        <v>1898</v>
      </c>
      <c r="K37" s="10">
        <f>E37-J37</f>
        <v>28102</v>
      </c>
    </row>
    <row r="38" spans="1:15" x14ac:dyDescent="0.25">
      <c r="A38" s="14" t="s">
        <v>55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</row>
    <row r="39" spans="1:15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</row>
    <row r="40" spans="1:15" x14ac:dyDescent="0.25">
      <c r="A40" s="7">
        <v>20</v>
      </c>
      <c r="B40" s="12" t="s">
        <v>56</v>
      </c>
      <c r="C40" s="11" t="s">
        <v>18</v>
      </c>
      <c r="D40" s="12" t="s">
        <v>57</v>
      </c>
      <c r="E40" s="10">
        <v>30000</v>
      </c>
      <c r="F40" s="10">
        <v>861</v>
      </c>
      <c r="G40" s="10">
        <v>0</v>
      </c>
      <c r="H40" s="10">
        <v>912</v>
      </c>
      <c r="I40" s="10">
        <v>3959.36</v>
      </c>
      <c r="J40" s="10">
        <f t="shared" ref="J40:J44" si="2">SUM(F40:I40)</f>
        <v>5732.3600000000006</v>
      </c>
      <c r="K40" s="10">
        <f t="shared" ref="K40:K44" si="3">E40-J40</f>
        <v>24267.64</v>
      </c>
    </row>
    <row r="41" spans="1:15" x14ac:dyDescent="0.25">
      <c r="A41" s="7">
        <v>21</v>
      </c>
      <c r="B41" s="12" t="s">
        <v>58</v>
      </c>
      <c r="C41" s="11" t="s">
        <v>18</v>
      </c>
      <c r="D41" s="12" t="s">
        <v>57</v>
      </c>
      <c r="E41" s="10">
        <v>30000</v>
      </c>
      <c r="F41" s="10">
        <v>861</v>
      </c>
      <c r="G41" s="10">
        <v>0</v>
      </c>
      <c r="H41" s="10">
        <v>912</v>
      </c>
      <c r="I41" s="10">
        <v>11679.21</v>
      </c>
      <c r="J41" s="10">
        <f t="shared" si="2"/>
        <v>13452.21</v>
      </c>
      <c r="K41" s="10">
        <f t="shared" si="3"/>
        <v>16547.79</v>
      </c>
    </row>
    <row r="42" spans="1:15" x14ac:dyDescent="0.25">
      <c r="A42" s="7">
        <v>22</v>
      </c>
      <c r="B42" s="12" t="s">
        <v>59</v>
      </c>
      <c r="C42" s="11" t="s">
        <v>13</v>
      </c>
      <c r="D42" s="12" t="s">
        <v>57</v>
      </c>
      <c r="E42" s="10">
        <v>28000</v>
      </c>
      <c r="F42" s="10">
        <v>803.6</v>
      </c>
      <c r="G42" s="10">
        <v>0</v>
      </c>
      <c r="H42" s="10">
        <v>851.2</v>
      </c>
      <c r="I42" s="10">
        <v>11094</v>
      </c>
      <c r="J42" s="10">
        <f t="shared" si="2"/>
        <v>12748.8</v>
      </c>
      <c r="K42" s="10">
        <f t="shared" si="3"/>
        <v>15251.2</v>
      </c>
    </row>
    <row r="43" spans="1:15" x14ac:dyDescent="0.25">
      <c r="A43" s="7">
        <v>23</v>
      </c>
      <c r="B43" s="12" t="s">
        <v>60</v>
      </c>
      <c r="C43" s="11" t="s">
        <v>13</v>
      </c>
      <c r="D43" s="12" t="s">
        <v>57</v>
      </c>
      <c r="E43" s="10">
        <v>27000</v>
      </c>
      <c r="F43" s="10">
        <v>774.9</v>
      </c>
      <c r="G43" s="10">
        <v>0</v>
      </c>
      <c r="H43" s="10">
        <v>820.8</v>
      </c>
      <c r="I43" s="10">
        <v>125</v>
      </c>
      <c r="J43" s="10">
        <f t="shared" si="2"/>
        <v>1720.6999999999998</v>
      </c>
      <c r="K43" s="10">
        <f t="shared" si="3"/>
        <v>25279.3</v>
      </c>
    </row>
    <row r="44" spans="1:15" x14ac:dyDescent="0.25">
      <c r="A44" s="7">
        <v>24</v>
      </c>
      <c r="B44" s="12" t="s">
        <v>61</v>
      </c>
      <c r="C44" s="11" t="s">
        <v>13</v>
      </c>
      <c r="D44" s="12" t="s">
        <v>46</v>
      </c>
      <c r="E44" s="16">
        <v>20000</v>
      </c>
      <c r="F44" s="10">
        <v>574</v>
      </c>
      <c r="G44" s="10">
        <v>0</v>
      </c>
      <c r="H44" s="10">
        <v>608</v>
      </c>
      <c r="I44" s="10">
        <v>25</v>
      </c>
      <c r="J44" s="10">
        <f t="shared" si="2"/>
        <v>1207</v>
      </c>
      <c r="K44" s="10">
        <f t="shared" si="3"/>
        <v>18793</v>
      </c>
    </row>
    <row r="45" spans="1:15" x14ac:dyDescent="0.25">
      <c r="A45" s="7"/>
      <c r="B45" s="12"/>
      <c r="C45" s="11"/>
      <c r="D45" s="12"/>
      <c r="E45" s="16"/>
      <c r="F45" s="10"/>
      <c r="G45" s="10"/>
      <c r="H45" s="10"/>
      <c r="I45" s="10"/>
      <c r="J45" s="10"/>
      <c r="K45" s="10"/>
    </row>
    <row r="46" spans="1:15" x14ac:dyDescent="0.25">
      <c r="A46" s="14" t="s">
        <v>62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</row>
    <row r="47" spans="1:15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</row>
    <row r="48" spans="1:15" x14ac:dyDescent="0.25">
      <c r="A48" s="7">
        <v>25</v>
      </c>
      <c r="B48" s="12" t="s">
        <v>63</v>
      </c>
      <c r="C48" s="11" t="s">
        <v>13</v>
      </c>
      <c r="D48" s="12" t="s">
        <v>64</v>
      </c>
      <c r="E48" s="10">
        <v>108000</v>
      </c>
      <c r="F48" s="10">
        <v>3099.6</v>
      </c>
      <c r="G48" s="10">
        <v>13987.17</v>
      </c>
      <c r="H48" s="10">
        <v>3283.2</v>
      </c>
      <c r="I48" s="10">
        <v>625</v>
      </c>
      <c r="J48" s="10">
        <f>SUM(F48:I48)</f>
        <v>20994.97</v>
      </c>
      <c r="K48" s="10">
        <f t="shared" ref="K48:K53" si="4">E48-J48</f>
        <v>87005.03</v>
      </c>
      <c r="N48" s="1"/>
    </row>
    <row r="49" spans="1:11" x14ac:dyDescent="0.25">
      <c r="A49" s="7">
        <v>26</v>
      </c>
      <c r="B49" s="12" t="s">
        <v>65</v>
      </c>
      <c r="C49" s="11" t="s">
        <v>13</v>
      </c>
      <c r="D49" s="12" t="s">
        <v>66</v>
      </c>
      <c r="E49" s="10">
        <v>45000</v>
      </c>
      <c r="F49" s="10">
        <v>1291.5</v>
      </c>
      <c r="G49" s="10">
        <v>376.37</v>
      </c>
      <c r="H49" s="10">
        <v>1368</v>
      </c>
      <c r="I49" s="10">
        <v>5871.38</v>
      </c>
      <c r="J49" s="10">
        <f>F49+G49+H49+I49</f>
        <v>8907.25</v>
      </c>
      <c r="K49" s="10">
        <f t="shared" si="4"/>
        <v>36092.75</v>
      </c>
    </row>
    <row r="50" spans="1:11" x14ac:dyDescent="0.25">
      <c r="A50" s="7">
        <v>27</v>
      </c>
      <c r="B50" s="12" t="s">
        <v>67</v>
      </c>
      <c r="C50" s="11" t="s">
        <v>13</v>
      </c>
      <c r="D50" s="12" t="s">
        <v>66</v>
      </c>
      <c r="E50" s="10">
        <v>40000</v>
      </c>
      <c r="F50" s="10">
        <v>1148</v>
      </c>
      <c r="G50" s="10">
        <v>442.65</v>
      </c>
      <c r="H50" s="10">
        <v>1216</v>
      </c>
      <c r="I50" s="10">
        <v>125</v>
      </c>
      <c r="J50" s="10">
        <f>SUM(F50:I50)</f>
        <v>2931.65</v>
      </c>
      <c r="K50" s="10">
        <f t="shared" si="4"/>
        <v>37068.35</v>
      </c>
    </row>
    <row r="51" spans="1:11" x14ac:dyDescent="0.25">
      <c r="A51" s="7">
        <v>28</v>
      </c>
      <c r="B51" s="12" t="s">
        <v>68</v>
      </c>
      <c r="C51" s="11" t="s">
        <v>13</v>
      </c>
      <c r="D51" s="12" t="s">
        <v>69</v>
      </c>
      <c r="E51" s="10">
        <v>40000</v>
      </c>
      <c r="F51" s="10">
        <v>1148</v>
      </c>
      <c r="G51" s="10">
        <v>442.65</v>
      </c>
      <c r="H51" s="10">
        <v>1216</v>
      </c>
      <c r="I51" s="10">
        <v>7851.7</v>
      </c>
      <c r="J51" s="10">
        <f>SUM(F51:I51)</f>
        <v>10658.35</v>
      </c>
      <c r="K51" s="10">
        <f t="shared" si="4"/>
        <v>29341.65</v>
      </c>
    </row>
    <row r="52" spans="1:11" x14ac:dyDescent="0.25">
      <c r="A52" s="7">
        <v>29</v>
      </c>
      <c r="B52" s="12" t="s">
        <v>70</v>
      </c>
      <c r="C52" s="11" t="s">
        <v>13</v>
      </c>
      <c r="D52" s="12" t="s">
        <v>69</v>
      </c>
      <c r="E52" s="10">
        <v>45000</v>
      </c>
      <c r="F52" s="10">
        <v>1291.5</v>
      </c>
      <c r="G52" s="10">
        <v>1148.33</v>
      </c>
      <c r="H52" s="10">
        <v>1368</v>
      </c>
      <c r="I52" s="10">
        <v>125</v>
      </c>
      <c r="J52" s="10">
        <f>SUM(F52:I52)</f>
        <v>3932.83</v>
      </c>
      <c r="K52" s="10">
        <f t="shared" si="4"/>
        <v>41067.17</v>
      </c>
    </row>
    <row r="53" spans="1:11" x14ac:dyDescent="0.25">
      <c r="A53" s="7">
        <v>30</v>
      </c>
      <c r="B53" s="12" t="s">
        <v>83</v>
      </c>
      <c r="C53" s="11" t="s">
        <v>13</v>
      </c>
      <c r="D53" s="12" t="s">
        <v>69</v>
      </c>
      <c r="E53" s="10">
        <v>39000</v>
      </c>
      <c r="F53" s="10">
        <v>1119.3</v>
      </c>
      <c r="G53" s="10">
        <v>301.52</v>
      </c>
      <c r="H53" s="10">
        <v>1185.5999999999999</v>
      </c>
      <c r="I53" s="10">
        <v>625</v>
      </c>
      <c r="J53" s="10">
        <f>SUM(F53:I53)</f>
        <v>3231.42</v>
      </c>
      <c r="K53" s="10">
        <f t="shared" si="4"/>
        <v>35768.58</v>
      </c>
    </row>
    <row r="54" spans="1:11" x14ac:dyDescent="0.25">
      <c r="A54" s="14" t="s">
        <v>71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 x14ac:dyDescent="0.25">
      <c r="A56" s="7">
        <v>31</v>
      </c>
      <c r="B56" s="12" t="s">
        <v>72</v>
      </c>
      <c r="C56" s="11" t="s">
        <v>18</v>
      </c>
      <c r="D56" s="12" t="s">
        <v>73</v>
      </c>
      <c r="E56" s="10">
        <v>65000</v>
      </c>
      <c r="F56" s="10">
        <v>1865.5</v>
      </c>
      <c r="G56" s="10">
        <v>4427.58</v>
      </c>
      <c r="H56" s="10">
        <v>1976</v>
      </c>
      <c r="I56" s="10">
        <v>1125</v>
      </c>
      <c r="J56" s="10">
        <f>SUM(F56:I56)</f>
        <v>9394.08</v>
      </c>
      <c r="K56" s="10">
        <f>E56-J56</f>
        <v>55605.919999999998</v>
      </c>
    </row>
    <row r="57" spans="1:11" x14ac:dyDescent="0.25">
      <c r="A57" s="7">
        <v>32</v>
      </c>
      <c r="B57" s="12" t="s">
        <v>74</v>
      </c>
      <c r="C57" s="11" t="s">
        <v>13</v>
      </c>
      <c r="D57" s="12" t="s">
        <v>75</v>
      </c>
      <c r="E57" s="10">
        <v>40000</v>
      </c>
      <c r="F57" s="10">
        <v>1148</v>
      </c>
      <c r="G57" s="10">
        <v>442.65</v>
      </c>
      <c r="H57" s="10">
        <v>1216</v>
      </c>
      <c r="I57" s="10">
        <v>125</v>
      </c>
      <c r="J57" s="10">
        <f t="shared" ref="J57:J64" si="5">SUM(F57:I57)</f>
        <v>2931.65</v>
      </c>
      <c r="K57" s="10">
        <f t="shared" ref="K57:K64" si="6">E57-J57</f>
        <v>37068.35</v>
      </c>
    </row>
    <row r="58" spans="1:11" x14ac:dyDescent="0.25">
      <c r="A58" s="7">
        <v>33</v>
      </c>
      <c r="B58" s="12" t="s">
        <v>76</v>
      </c>
      <c r="C58" s="11" t="s">
        <v>18</v>
      </c>
      <c r="D58" s="12" t="s">
        <v>38</v>
      </c>
      <c r="E58" s="10">
        <v>36000</v>
      </c>
      <c r="F58" s="10">
        <v>1033.2</v>
      </c>
      <c r="G58" s="10">
        <v>0</v>
      </c>
      <c r="H58" s="10">
        <v>1094.4000000000001</v>
      </c>
      <c r="I58" s="10">
        <v>6452.5</v>
      </c>
      <c r="J58" s="10">
        <f t="shared" si="5"/>
        <v>8580.1</v>
      </c>
      <c r="K58" s="10">
        <f t="shared" si="6"/>
        <v>27419.9</v>
      </c>
    </row>
    <row r="59" spans="1:11" x14ac:dyDescent="0.25">
      <c r="A59" s="7">
        <v>34</v>
      </c>
      <c r="B59" s="12" t="s">
        <v>77</v>
      </c>
      <c r="C59" s="11" t="s">
        <v>18</v>
      </c>
      <c r="D59" s="12" t="s">
        <v>78</v>
      </c>
      <c r="E59" s="10">
        <v>30000</v>
      </c>
      <c r="F59" s="10">
        <v>861</v>
      </c>
      <c r="G59" s="10">
        <v>0</v>
      </c>
      <c r="H59" s="10">
        <v>912</v>
      </c>
      <c r="I59" s="10">
        <v>4731.25</v>
      </c>
      <c r="J59" s="10">
        <f t="shared" si="5"/>
        <v>6504.25</v>
      </c>
      <c r="K59" s="10">
        <f t="shared" si="6"/>
        <v>23495.75</v>
      </c>
    </row>
    <row r="60" spans="1:11" x14ac:dyDescent="0.25">
      <c r="A60" s="7">
        <v>35</v>
      </c>
      <c r="B60" s="12" t="s">
        <v>79</v>
      </c>
      <c r="C60" s="11" t="s">
        <v>18</v>
      </c>
      <c r="D60" s="12" t="s">
        <v>78</v>
      </c>
      <c r="E60" s="10">
        <v>30000</v>
      </c>
      <c r="F60" s="10">
        <v>861</v>
      </c>
      <c r="G60" s="10">
        <v>0</v>
      </c>
      <c r="H60" s="10">
        <v>912</v>
      </c>
      <c r="I60" s="10">
        <v>2331.25</v>
      </c>
      <c r="J60" s="10">
        <f t="shared" si="5"/>
        <v>4104.25</v>
      </c>
      <c r="K60" s="10">
        <f t="shared" si="6"/>
        <v>25895.75</v>
      </c>
    </row>
    <row r="61" spans="1:11" x14ac:dyDescent="0.25">
      <c r="A61" s="7">
        <v>36</v>
      </c>
      <c r="B61" s="12" t="s">
        <v>80</v>
      </c>
      <c r="C61" s="11" t="s">
        <v>13</v>
      </c>
      <c r="D61" s="12" t="s">
        <v>81</v>
      </c>
      <c r="E61" s="10">
        <v>29000</v>
      </c>
      <c r="F61" s="10">
        <v>832.3</v>
      </c>
      <c r="G61" s="10">
        <v>0</v>
      </c>
      <c r="H61" s="10">
        <v>881.6</v>
      </c>
      <c r="I61" s="10">
        <v>125</v>
      </c>
      <c r="J61" s="10">
        <f t="shared" si="5"/>
        <v>1838.9</v>
      </c>
      <c r="K61" s="10">
        <f t="shared" si="6"/>
        <v>27161.1</v>
      </c>
    </row>
    <row r="62" spans="1:11" x14ac:dyDescent="0.25">
      <c r="A62" s="7">
        <v>37</v>
      </c>
      <c r="B62" s="12" t="s">
        <v>82</v>
      </c>
      <c r="C62" s="11" t="s">
        <v>13</v>
      </c>
      <c r="D62" s="12" t="s">
        <v>81</v>
      </c>
      <c r="E62" s="10">
        <v>25000</v>
      </c>
      <c r="F62" s="10">
        <v>717.5</v>
      </c>
      <c r="G62" s="10">
        <v>0</v>
      </c>
      <c r="H62" s="10">
        <v>760</v>
      </c>
      <c r="I62" s="10">
        <v>125</v>
      </c>
      <c r="J62" s="10">
        <f t="shared" si="5"/>
        <v>1602.5</v>
      </c>
      <c r="K62" s="10">
        <f t="shared" si="6"/>
        <v>23397.5</v>
      </c>
    </row>
    <row r="63" spans="1:11" x14ac:dyDescent="0.25">
      <c r="A63" s="7">
        <v>38</v>
      </c>
      <c r="B63" s="12" t="s">
        <v>260</v>
      </c>
      <c r="C63" s="11" t="s">
        <v>13</v>
      </c>
      <c r="D63" s="12" t="s">
        <v>81</v>
      </c>
      <c r="E63" s="10">
        <v>25000</v>
      </c>
      <c r="F63" s="10">
        <v>717.5</v>
      </c>
      <c r="G63" s="10">
        <v>0</v>
      </c>
      <c r="H63" s="10">
        <v>760</v>
      </c>
      <c r="I63" s="10">
        <v>25</v>
      </c>
      <c r="J63" s="10">
        <f t="shared" si="5"/>
        <v>1502.5</v>
      </c>
      <c r="K63" s="10">
        <f t="shared" si="6"/>
        <v>23497.5</v>
      </c>
    </row>
    <row r="64" spans="1:11" x14ac:dyDescent="0.25">
      <c r="A64" s="7">
        <v>39</v>
      </c>
      <c r="B64" s="12" t="s">
        <v>84</v>
      </c>
      <c r="C64" s="11" t="s">
        <v>18</v>
      </c>
      <c r="D64" s="12" t="s">
        <v>85</v>
      </c>
      <c r="E64" s="10">
        <v>25000</v>
      </c>
      <c r="F64" s="10">
        <v>717.5</v>
      </c>
      <c r="G64" s="10">
        <v>0</v>
      </c>
      <c r="H64" s="10">
        <v>760</v>
      </c>
      <c r="I64" s="10">
        <v>625</v>
      </c>
      <c r="J64" s="10">
        <f t="shared" si="5"/>
        <v>2102.5</v>
      </c>
      <c r="K64" s="10">
        <f t="shared" si="6"/>
        <v>22897.5</v>
      </c>
    </row>
    <row r="65" spans="1:11" x14ac:dyDescent="0.25">
      <c r="A65" s="14" t="s">
        <v>86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1:11" x14ac:dyDescent="0.25">
      <c r="A67" s="11">
        <v>40</v>
      </c>
      <c r="B67" s="12" t="s">
        <v>87</v>
      </c>
      <c r="C67" s="11" t="s">
        <v>13</v>
      </c>
      <c r="D67" s="12" t="s">
        <v>88</v>
      </c>
      <c r="E67" s="10">
        <v>47000</v>
      </c>
      <c r="F67" s="10">
        <v>1348.9</v>
      </c>
      <c r="G67" s="10">
        <v>1430.6</v>
      </c>
      <c r="H67" s="10">
        <v>1428.8</v>
      </c>
      <c r="I67" s="10">
        <v>225</v>
      </c>
      <c r="J67" s="10">
        <f>SUM(F67:I67)</f>
        <v>4433.3</v>
      </c>
      <c r="K67" s="10">
        <f>E67-J67</f>
        <v>42566.7</v>
      </c>
    </row>
    <row r="68" spans="1:11" x14ac:dyDescent="0.25">
      <c r="A68" s="11">
        <v>41</v>
      </c>
      <c r="B68" s="12" t="s">
        <v>89</v>
      </c>
      <c r="C68" s="11" t="s">
        <v>13</v>
      </c>
      <c r="D68" s="12" t="s">
        <v>90</v>
      </c>
      <c r="E68" s="10">
        <v>38185</v>
      </c>
      <c r="F68" s="10">
        <v>1095.9100000000001</v>
      </c>
      <c r="G68" s="10">
        <v>186.49</v>
      </c>
      <c r="H68" s="10">
        <v>1160.82</v>
      </c>
      <c r="I68" s="10">
        <v>6353.32</v>
      </c>
      <c r="J68" s="10">
        <f t="shared" ref="J68:J76" si="7">SUM(F68:I68)</f>
        <v>8796.5400000000009</v>
      </c>
      <c r="K68" s="10">
        <f t="shared" ref="K68:K77" si="8">E68-J68</f>
        <v>29388.46</v>
      </c>
    </row>
    <row r="69" spans="1:11" x14ac:dyDescent="0.25">
      <c r="A69" s="11">
        <v>42</v>
      </c>
      <c r="B69" s="12" t="s">
        <v>91</v>
      </c>
      <c r="C69" s="11" t="s">
        <v>13</v>
      </c>
      <c r="D69" s="12" t="s">
        <v>90</v>
      </c>
      <c r="E69" s="10">
        <v>36665</v>
      </c>
      <c r="F69" s="10">
        <v>1052.29</v>
      </c>
      <c r="G69" s="10">
        <v>0</v>
      </c>
      <c r="H69" s="10">
        <v>1114.6199999999999</v>
      </c>
      <c r="I69" s="10">
        <v>6482</v>
      </c>
      <c r="J69" s="10">
        <f t="shared" si="7"/>
        <v>8648.91</v>
      </c>
      <c r="K69" s="10">
        <f t="shared" si="8"/>
        <v>28016.09</v>
      </c>
    </row>
    <row r="70" spans="1:11" x14ac:dyDescent="0.25">
      <c r="A70" s="11">
        <v>43</v>
      </c>
      <c r="B70" s="12" t="s">
        <v>92</v>
      </c>
      <c r="C70" s="11" t="s">
        <v>18</v>
      </c>
      <c r="D70" s="12" t="s">
        <v>57</v>
      </c>
      <c r="E70" s="10">
        <v>30000</v>
      </c>
      <c r="F70" s="10">
        <v>861</v>
      </c>
      <c r="G70" s="10">
        <v>0</v>
      </c>
      <c r="H70" s="10">
        <v>912</v>
      </c>
      <c r="I70" s="10">
        <v>225</v>
      </c>
      <c r="J70" s="10">
        <f t="shared" si="7"/>
        <v>1998</v>
      </c>
      <c r="K70" s="10">
        <f t="shared" si="8"/>
        <v>28002</v>
      </c>
    </row>
    <row r="71" spans="1:11" x14ac:dyDescent="0.25">
      <c r="A71" s="11">
        <v>44</v>
      </c>
      <c r="B71" s="12" t="s">
        <v>93</v>
      </c>
      <c r="C71" s="11" t="s">
        <v>13</v>
      </c>
      <c r="D71" s="12" t="s">
        <v>94</v>
      </c>
      <c r="E71" s="10">
        <v>27000</v>
      </c>
      <c r="F71" s="10">
        <v>774.9</v>
      </c>
      <c r="G71" s="10">
        <v>0</v>
      </c>
      <c r="H71" s="10">
        <v>820.8</v>
      </c>
      <c r="I71" s="10">
        <v>225</v>
      </c>
      <c r="J71" s="10">
        <f t="shared" si="7"/>
        <v>1820.6999999999998</v>
      </c>
      <c r="K71" s="10">
        <f t="shared" si="8"/>
        <v>25179.3</v>
      </c>
    </row>
    <row r="72" spans="1:11" x14ac:dyDescent="0.25">
      <c r="A72" s="11">
        <v>45</v>
      </c>
      <c r="B72" s="12" t="s">
        <v>95</v>
      </c>
      <c r="C72" s="11" t="s">
        <v>13</v>
      </c>
      <c r="D72" s="12" t="s">
        <v>94</v>
      </c>
      <c r="E72" s="10">
        <v>26900</v>
      </c>
      <c r="F72" s="10">
        <v>772.03</v>
      </c>
      <c r="G72" s="10">
        <v>0</v>
      </c>
      <c r="H72" s="10">
        <v>817.76</v>
      </c>
      <c r="I72" s="10">
        <v>9365</v>
      </c>
      <c r="J72" s="10">
        <f t="shared" si="7"/>
        <v>10954.79</v>
      </c>
      <c r="K72" s="10">
        <f t="shared" si="8"/>
        <v>15945.21</v>
      </c>
    </row>
    <row r="73" spans="1:11" x14ac:dyDescent="0.25">
      <c r="A73" s="11">
        <v>46</v>
      </c>
      <c r="B73" s="12" t="s">
        <v>96</v>
      </c>
      <c r="C73" s="11" t="s">
        <v>13</v>
      </c>
      <c r="D73" s="12" t="s">
        <v>94</v>
      </c>
      <c r="E73" s="10">
        <v>25900</v>
      </c>
      <c r="F73" s="10">
        <v>743.33</v>
      </c>
      <c r="G73" s="10">
        <v>0</v>
      </c>
      <c r="H73" s="10">
        <v>787.36</v>
      </c>
      <c r="I73" s="10">
        <v>1860.46</v>
      </c>
      <c r="J73" s="10">
        <f t="shared" si="7"/>
        <v>3391.15</v>
      </c>
      <c r="K73" s="10">
        <f t="shared" si="8"/>
        <v>22508.85</v>
      </c>
    </row>
    <row r="74" spans="1:11" x14ac:dyDescent="0.25">
      <c r="A74" s="11">
        <v>47</v>
      </c>
      <c r="B74" s="12" t="s">
        <v>97</v>
      </c>
      <c r="C74" s="11" t="s">
        <v>13</v>
      </c>
      <c r="D74" s="12" t="s">
        <v>94</v>
      </c>
      <c r="E74" s="10">
        <v>25900</v>
      </c>
      <c r="F74" s="10">
        <v>743.33</v>
      </c>
      <c r="G74" s="10">
        <v>0</v>
      </c>
      <c r="H74" s="10">
        <v>787.36</v>
      </c>
      <c r="I74" s="10">
        <v>7922.75</v>
      </c>
      <c r="J74" s="10">
        <f t="shared" si="7"/>
        <v>9453.44</v>
      </c>
      <c r="K74" s="10">
        <f t="shared" si="8"/>
        <v>16446.559999999998</v>
      </c>
    </row>
    <row r="75" spans="1:11" x14ac:dyDescent="0.25">
      <c r="A75" s="11">
        <v>48</v>
      </c>
      <c r="B75" s="12" t="s">
        <v>98</v>
      </c>
      <c r="C75" s="11" t="s">
        <v>13</v>
      </c>
      <c r="D75" s="12" t="s">
        <v>99</v>
      </c>
      <c r="E75" s="10">
        <v>25000</v>
      </c>
      <c r="F75" s="10">
        <v>717.5</v>
      </c>
      <c r="G75" s="10">
        <v>0</v>
      </c>
      <c r="H75" s="10">
        <v>760</v>
      </c>
      <c r="I75" s="10">
        <v>12125</v>
      </c>
      <c r="J75" s="10">
        <f t="shared" si="7"/>
        <v>13602.5</v>
      </c>
      <c r="K75" s="10">
        <f t="shared" si="8"/>
        <v>11397.5</v>
      </c>
    </row>
    <row r="76" spans="1:11" x14ac:dyDescent="0.25">
      <c r="A76" s="11">
        <v>49</v>
      </c>
      <c r="B76" s="12" t="s">
        <v>100</v>
      </c>
      <c r="C76" s="11" t="s">
        <v>13</v>
      </c>
      <c r="D76" s="12" t="s">
        <v>94</v>
      </c>
      <c r="E76" s="10">
        <v>25900</v>
      </c>
      <c r="F76" s="10">
        <v>743.33</v>
      </c>
      <c r="G76" s="10">
        <v>0</v>
      </c>
      <c r="H76" s="10">
        <v>787.36</v>
      </c>
      <c r="I76" s="10">
        <v>3145</v>
      </c>
      <c r="J76" s="10">
        <f t="shared" si="7"/>
        <v>4675.6900000000005</v>
      </c>
      <c r="K76" s="10">
        <f t="shared" si="8"/>
        <v>21224.309999999998</v>
      </c>
    </row>
    <row r="77" spans="1:11" x14ac:dyDescent="0.25">
      <c r="A77" s="11">
        <v>50</v>
      </c>
      <c r="B77" s="12" t="s">
        <v>101</v>
      </c>
      <c r="C77" s="11" t="s">
        <v>13</v>
      </c>
      <c r="D77" s="12" t="s">
        <v>94</v>
      </c>
      <c r="E77" s="10">
        <v>25900</v>
      </c>
      <c r="F77" s="10">
        <v>743.33</v>
      </c>
      <c r="G77" s="10">
        <v>0</v>
      </c>
      <c r="H77" s="10">
        <v>787.36</v>
      </c>
      <c r="I77" s="10">
        <v>9945.09</v>
      </c>
      <c r="J77" s="10">
        <f>SUM(F77:I77)</f>
        <v>11475.78</v>
      </c>
      <c r="K77" s="10">
        <f t="shared" si="8"/>
        <v>14424.22</v>
      </c>
    </row>
    <row r="78" spans="1:11" x14ac:dyDescent="0.25">
      <c r="A78" s="14" t="s">
        <v>102</v>
      </c>
      <c r="B78" s="14"/>
      <c r="C78" s="14"/>
      <c r="D78" s="14"/>
      <c r="E78" s="14"/>
      <c r="F78" s="14"/>
      <c r="G78" s="14"/>
      <c r="H78" s="14"/>
      <c r="I78" s="14"/>
      <c r="J78" s="14"/>
      <c r="K78" s="14"/>
    </row>
    <row r="79" spans="1:11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</row>
    <row r="80" spans="1:11" x14ac:dyDescent="0.25">
      <c r="A80" s="7">
        <v>51</v>
      </c>
      <c r="B80" s="12" t="s">
        <v>103</v>
      </c>
      <c r="C80" s="11" t="s">
        <v>18</v>
      </c>
      <c r="D80" s="12" t="s">
        <v>104</v>
      </c>
      <c r="E80" s="10">
        <v>46000</v>
      </c>
      <c r="F80" s="10">
        <v>1320.2</v>
      </c>
      <c r="G80" s="10">
        <v>1032.1400000000001</v>
      </c>
      <c r="H80" s="10">
        <v>1398.4</v>
      </c>
      <c r="I80" s="10">
        <v>1840.46</v>
      </c>
      <c r="J80" s="10">
        <f>SUM(F80:I80)</f>
        <v>5591.2000000000007</v>
      </c>
      <c r="K80" s="10">
        <f>E80-J80</f>
        <v>40408.800000000003</v>
      </c>
    </row>
    <row r="81" spans="1:11" x14ac:dyDescent="0.25">
      <c r="A81" s="7">
        <v>52</v>
      </c>
      <c r="B81" s="12" t="s">
        <v>105</v>
      </c>
      <c r="C81" s="11" t="s">
        <v>18</v>
      </c>
      <c r="D81" s="12" t="s">
        <v>106</v>
      </c>
      <c r="E81" s="10">
        <v>35000</v>
      </c>
      <c r="F81" s="10">
        <v>1004.5</v>
      </c>
      <c r="G81" s="10">
        <v>0</v>
      </c>
      <c r="H81" s="10">
        <v>1064</v>
      </c>
      <c r="I81" s="10">
        <v>125</v>
      </c>
      <c r="J81" s="10">
        <f>SUM(F81:I81)</f>
        <v>2193.5</v>
      </c>
      <c r="K81" s="10">
        <f>E81-J81</f>
        <v>32806.5</v>
      </c>
    </row>
    <row r="82" spans="1:11" x14ac:dyDescent="0.25">
      <c r="A82" s="7">
        <v>53</v>
      </c>
      <c r="B82" s="12" t="s">
        <v>107</v>
      </c>
      <c r="C82" s="11" t="s">
        <v>18</v>
      </c>
      <c r="D82" s="12" t="s">
        <v>108</v>
      </c>
      <c r="E82" s="10">
        <v>39000</v>
      </c>
      <c r="F82" s="10">
        <v>1119.3</v>
      </c>
      <c r="G82" s="10">
        <v>301.52</v>
      </c>
      <c r="H82" s="10">
        <v>1185.5999999999999</v>
      </c>
      <c r="I82" s="10">
        <v>4079.57</v>
      </c>
      <c r="J82" s="10">
        <f>SUM(F82:I82)</f>
        <v>6685.99</v>
      </c>
      <c r="K82" s="10">
        <f>E82-J82</f>
        <v>32314.010000000002</v>
      </c>
    </row>
    <row r="83" spans="1:11" x14ac:dyDescent="0.25">
      <c r="A83" s="7">
        <v>54</v>
      </c>
      <c r="B83" s="12" t="s">
        <v>109</v>
      </c>
      <c r="C83" s="11" t="s">
        <v>18</v>
      </c>
      <c r="D83" s="12" t="s">
        <v>108</v>
      </c>
      <c r="E83" s="10">
        <v>30000</v>
      </c>
      <c r="F83" s="10">
        <v>861</v>
      </c>
      <c r="G83" s="10">
        <v>0</v>
      </c>
      <c r="H83" s="10">
        <v>912</v>
      </c>
      <c r="I83" s="10">
        <v>1840.46</v>
      </c>
      <c r="J83" s="10">
        <f>SUM(F83:I83)</f>
        <v>3613.46</v>
      </c>
      <c r="K83" s="10">
        <f>E83-J83</f>
        <v>26386.54</v>
      </c>
    </row>
    <row r="84" spans="1:11" x14ac:dyDescent="0.25">
      <c r="A84" s="7">
        <v>55</v>
      </c>
      <c r="B84" s="12" t="s">
        <v>110</v>
      </c>
      <c r="C84" s="11" t="s">
        <v>18</v>
      </c>
      <c r="D84" s="12" t="s">
        <v>30</v>
      </c>
      <c r="E84" s="10">
        <v>35000</v>
      </c>
      <c r="F84" s="10">
        <v>1004.5</v>
      </c>
      <c r="G84" s="10">
        <v>0</v>
      </c>
      <c r="H84" s="10">
        <v>1064</v>
      </c>
      <c r="I84" s="10">
        <v>125</v>
      </c>
      <c r="J84" s="10">
        <f>SUM(F84:I84)</f>
        <v>2193.5</v>
      </c>
      <c r="K84" s="10">
        <f>E84-J84</f>
        <v>32806.5</v>
      </c>
    </row>
    <row r="85" spans="1:11" x14ac:dyDescent="0.25">
      <c r="A85" s="7"/>
      <c r="B85" s="12"/>
      <c r="C85" s="11"/>
      <c r="D85" s="12"/>
      <c r="E85" s="10"/>
      <c r="F85" s="10"/>
      <c r="G85" s="10"/>
      <c r="H85" s="10"/>
      <c r="I85" s="10"/>
      <c r="J85" s="10"/>
      <c r="K85" s="10"/>
    </row>
    <row r="86" spans="1:11" x14ac:dyDescent="0.25">
      <c r="A86" s="14" t="s">
        <v>111</v>
      </c>
      <c r="B86" s="14"/>
      <c r="C86" s="14"/>
      <c r="D86" s="14"/>
      <c r="E86" s="14"/>
      <c r="F86" s="14"/>
      <c r="G86" s="14"/>
      <c r="H86" s="14"/>
      <c r="I86" s="14"/>
      <c r="J86" s="14"/>
      <c r="K86" s="14"/>
    </row>
    <row r="87" spans="1:11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</row>
    <row r="88" spans="1:11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</row>
    <row r="89" spans="1:11" x14ac:dyDescent="0.25">
      <c r="A89" s="7">
        <v>56</v>
      </c>
      <c r="B89" s="12" t="s">
        <v>112</v>
      </c>
      <c r="C89" s="11" t="s">
        <v>18</v>
      </c>
      <c r="D89" s="12" t="s">
        <v>113</v>
      </c>
      <c r="E89" s="10">
        <v>118000</v>
      </c>
      <c r="F89" s="10">
        <v>3386.6</v>
      </c>
      <c r="G89" s="10">
        <v>15481.69</v>
      </c>
      <c r="H89" s="10">
        <v>3587.2</v>
      </c>
      <c r="I89" s="10">
        <v>8717.83</v>
      </c>
      <c r="J89" s="10">
        <f>SUM(F89:I89)</f>
        <v>31173.32</v>
      </c>
      <c r="K89" s="10">
        <f>E89-J89</f>
        <v>86826.68</v>
      </c>
    </row>
    <row r="90" spans="1:11" x14ac:dyDescent="0.25">
      <c r="A90" s="7">
        <v>57</v>
      </c>
      <c r="B90" s="12" t="s">
        <v>114</v>
      </c>
      <c r="C90" s="11" t="s">
        <v>18</v>
      </c>
      <c r="D90" s="12" t="s">
        <v>115</v>
      </c>
      <c r="E90" s="10">
        <v>85000</v>
      </c>
      <c r="F90" s="10">
        <v>2439.5</v>
      </c>
      <c r="G90" s="10">
        <v>8576.99</v>
      </c>
      <c r="H90" s="10">
        <v>2584</v>
      </c>
      <c r="I90" s="10">
        <v>125</v>
      </c>
      <c r="J90" s="10">
        <f t="shared" ref="J90:J95" si="9">SUM(F90:I90)</f>
        <v>13725.49</v>
      </c>
      <c r="K90" s="10">
        <f t="shared" ref="K90:K95" si="10">E90-J90</f>
        <v>71274.509999999995</v>
      </c>
    </row>
    <row r="91" spans="1:11" x14ac:dyDescent="0.25">
      <c r="A91" s="7">
        <v>58</v>
      </c>
      <c r="B91" s="12" t="s">
        <v>116</v>
      </c>
      <c r="C91" s="11" t="s">
        <v>13</v>
      </c>
      <c r="D91" s="12" t="s">
        <v>117</v>
      </c>
      <c r="E91" s="10">
        <v>65000</v>
      </c>
      <c r="F91" s="10">
        <v>1865.5</v>
      </c>
      <c r="G91" s="10">
        <v>4427.58</v>
      </c>
      <c r="H91" s="10">
        <v>1976</v>
      </c>
      <c r="I91" s="10">
        <v>125</v>
      </c>
      <c r="J91" s="10">
        <f t="shared" si="9"/>
        <v>8394.08</v>
      </c>
      <c r="K91" s="10">
        <f t="shared" si="10"/>
        <v>56605.919999999998</v>
      </c>
    </row>
    <row r="92" spans="1:11" x14ac:dyDescent="0.25">
      <c r="A92" s="7">
        <v>59</v>
      </c>
      <c r="B92" s="12" t="s">
        <v>118</v>
      </c>
      <c r="C92" s="11" t="s">
        <v>18</v>
      </c>
      <c r="D92" s="12" t="s">
        <v>119</v>
      </c>
      <c r="E92" s="10">
        <v>65000</v>
      </c>
      <c r="F92" s="10">
        <v>1865.5</v>
      </c>
      <c r="G92" s="10">
        <v>4427.58</v>
      </c>
      <c r="H92" s="10">
        <v>1976</v>
      </c>
      <c r="I92" s="10">
        <v>3125</v>
      </c>
      <c r="J92" s="10">
        <f t="shared" si="9"/>
        <v>11394.08</v>
      </c>
      <c r="K92" s="10">
        <f t="shared" si="10"/>
        <v>53605.919999999998</v>
      </c>
    </row>
    <row r="93" spans="1:11" x14ac:dyDescent="0.25">
      <c r="A93" s="7">
        <v>60</v>
      </c>
      <c r="B93" s="12" t="s">
        <v>120</v>
      </c>
      <c r="C93" s="11" t="s">
        <v>13</v>
      </c>
      <c r="D93" s="12" t="s">
        <v>121</v>
      </c>
      <c r="E93" s="10">
        <v>65000</v>
      </c>
      <c r="F93" s="10">
        <v>1865.5</v>
      </c>
      <c r="G93" s="10">
        <v>3741.39</v>
      </c>
      <c r="H93" s="10">
        <v>1976</v>
      </c>
      <c r="I93" s="10">
        <v>11215.09</v>
      </c>
      <c r="J93" s="10">
        <v>18620.48</v>
      </c>
      <c r="K93" s="10">
        <f t="shared" si="10"/>
        <v>46379.520000000004</v>
      </c>
    </row>
    <row r="94" spans="1:11" x14ac:dyDescent="0.25">
      <c r="A94" s="7">
        <v>61</v>
      </c>
      <c r="B94" s="12" t="s">
        <v>122</v>
      </c>
      <c r="C94" s="11" t="s">
        <v>18</v>
      </c>
      <c r="D94" s="12" t="s">
        <v>106</v>
      </c>
      <c r="E94" s="10">
        <v>35000</v>
      </c>
      <c r="F94" s="10">
        <v>1004.5</v>
      </c>
      <c r="G94" s="10">
        <v>0</v>
      </c>
      <c r="H94" s="10">
        <v>1064</v>
      </c>
      <c r="I94" s="10">
        <v>1125</v>
      </c>
      <c r="J94" s="10">
        <f t="shared" si="9"/>
        <v>3193.5</v>
      </c>
      <c r="K94" s="10">
        <f t="shared" si="10"/>
        <v>31806.5</v>
      </c>
    </row>
    <row r="95" spans="1:11" x14ac:dyDescent="0.25">
      <c r="A95" s="7">
        <v>62</v>
      </c>
      <c r="B95" s="12" t="s">
        <v>123</v>
      </c>
      <c r="C95" s="11" t="s">
        <v>18</v>
      </c>
      <c r="D95" s="12" t="s">
        <v>119</v>
      </c>
      <c r="E95" s="10">
        <v>30187.5</v>
      </c>
      <c r="F95" s="10">
        <v>866.38</v>
      </c>
      <c r="G95" s="10">
        <v>0</v>
      </c>
      <c r="H95" s="10">
        <v>917.7</v>
      </c>
      <c r="I95" s="10">
        <v>125</v>
      </c>
      <c r="J95" s="10">
        <f t="shared" si="9"/>
        <v>1909.08</v>
      </c>
      <c r="K95" s="10">
        <f t="shared" si="10"/>
        <v>28278.42</v>
      </c>
    </row>
    <row r="96" spans="1:11" x14ac:dyDescent="0.25">
      <c r="A96" s="14" t="s">
        <v>124</v>
      </c>
      <c r="B96" s="14"/>
      <c r="C96" s="14"/>
      <c r="D96" s="14"/>
      <c r="E96" s="14"/>
      <c r="F96" s="14"/>
      <c r="G96" s="14"/>
      <c r="H96" s="14"/>
      <c r="I96" s="14"/>
      <c r="J96" s="14"/>
      <c r="K96" s="14"/>
    </row>
    <row r="97" spans="1:11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</row>
    <row r="98" spans="1:11" x14ac:dyDescent="0.25">
      <c r="A98" s="7">
        <v>63</v>
      </c>
      <c r="B98" s="12" t="s">
        <v>125</v>
      </c>
      <c r="C98" s="11" t="s">
        <v>18</v>
      </c>
      <c r="D98" s="12" t="s">
        <v>126</v>
      </c>
      <c r="E98" s="10">
        <v>30000</v>
      </c>
      <c r="F98" s="10">
        <v>861</v>
      </c>
      <c r="G98" s="10">
        <v>0</v>
      </c>
      <c r="H98" s="10">
        <v>912</v>
      </c>
      <c r="I98" s="10">
        <v>1125</v>
      </c>
      <c r="J98" s="10">
        <f t="shared" ref="J98" si="11">SUM(F98:I98)</f>
        <v>2898</v>
      </c>
      <c r="K98" s="10">
        <f t="shared" ref="K98:K99" si="12">E98-J98</f>
        <v>27102</v>
      </c>
    </row>
    <row r="99" spans="1:11" x14ac:dyDescent="0.25">
      <c r="A99" s="7">
        <v>64</v>
      </c>
      <c r="B99" s="12" t="s">
        <v>128</v>
      </c>
      <c r="C99" s="11" t="s">
        <v>13</v>
      </c>
      <c r="D99" s="12" t="s">
        <v>127</v>
      </c>
      <c r="E99" s="10">
        <v>24800</v>
      </c>
      <c r="F99" s="10">
        <v>711.76</v>
      </c>
      <c r="G99" s="10">
        <v>0</v>
      </c>
      <c r="H99" s="10">
        <v>753.92</v>
      </c>
      <c r="I99" s="10">
        <v>10705</v>
      </c>
      <c r="J99" s="10">
        <f>SUM(F99:I99)</f>
        <v>12170.68</v>
      </c>
      <c r="K99" s="10">
        <f t="shared" si="12"/>
        <v>12629.32</v>
      </c>
    </row>
    <row r="100" spans="1:11" x14ac:dyDescent="0.25">
      <c r="A100" s="7">
        <v>65</v>
      </c>
      <c r="B100" s="12" t="s">
        <v>130</v>
      </c>
      <c r="C100" s="11" t="s">
        <v>18</v>
      </c>
      <c r="D100" s="12" t="s">
        <v>129</v>
      </c>
      <c r="E100" s="10">
        <v>20400</v>
      </c>
      <c r="F100" s="10">
        <v>585.48</v>
      </c>
      <c r="G100" s="10">
        <v>0</v>
      </c>
      <c r="H100" s="10">
        <v>620.16</v>
      </c>
      <c r="I100" s="10">
        <v>2686.43</v>
      </c>
      <c r="J100" s="10">
        <f>SUM(F100:I100)</f>
        <v>3892.0699999999997</v>
      </c>
      <c r="K100" s="10">
        <f t="shared" ref="K100:K101" si="13">E100-J100</f>
        <v>16507.93</v>
      </c>
    </row>
    <row r="101" spans="1:11" x14ac:dyDescent="0.25">
      <c r="A101" s="7">
        <v>66</v>
      </c>
      <c r="B101" s="12" t="s">
        <v>131</v>
      </c>
      <c r="C101" s="11" t="s">
        <v>18</v>
      </c>
      <c r="D101" s="12" t="s">
        <v>129</v>
      </c>
      <c r="E101" s="16">
        <v>20000</v>
      </c>
      <c r="F101" s="10">
        <v>574</v>
      </c>
      <c r="G101" s="10">
        <v>0</v>
      </c>
      <c r="H101" s="10">
        <v>608</v>
      </c>
      <c r="I101" s="10">
        <v>8550</v>
      </c>
      <c r="J101" s="10">
        <f t="shared" ref="J101:J107" si="14">SUM(F101:I101)</f>
        <v>9732</v>
      </c>
      <c r="K101" s="10">
        <f t="shared" si="13"/>
        <v>10268</v>
      </c>
    </row>
    <row r="102" spans="1:11" x14ac:dyDescent="0.25">
      <c r="A102" s="7">
        <v>67</v>
      </c>
      <c r="B102" s="12" t="s">
        <v>132</v>
      </c>
      <c r="C102" s="11" t="s">
        <v>18</v>
      </c>
      <c r="D102" s="12" t="s">
        <v>129</v>
      </c>
      <c r="E102" s="10">
        <v>20000</v>
      </c>
      <c r="F102" s="10">
        <v>574</v>
      </c>
      <c r="G102" s="10">
        <v>0</v>
      </c>
      <c r="H102" s="10">
        <v>608</v>
      </c>
      <c r="I102" s="10">
        <v>125</v>
      </c>
      <c r="J102" s="10">
        <f t="shared" si="14"/>
        <v>1307</v>
      </c>
      <c r="K102" s="10">
        <f>E102-J102</f>
        <v>18693</v>
      </c>
    </row>
    <row r="103" spans="1:11" x14ac:dyDescent="0.25">
      <c r="A103" s="7">
        <v>68</v>
      </c>
      <c r="B103" s="12" t="s">
        <v>133</v>
      </c>
      <c r="C103" s="11" t="s">
        <v>18</v>
      </c>
      <c r="D103" s="12" t="s">
        <v>129</v>
      </c>
      <c r="E103" s="10">
        <v>10000</v>
      </c>
      <c r="F103" s="10">
        <v>287</v>
      </c>
      <c r="G103" s="10">
        <v>0</v>
      </c>
      <c r="H103" s="10">
        <v>304</v>
      </c>
      <c r="I103" s="10">
        <v>1025</v>
      </c>
      <c r="J103" s="10">
        <f t="shared" si="14"/>
        <v>1616</v>
      </c>
      <c r="K103" s="10">
        <f t="shared" ref="K103:K107" si="15">E103-J103</f>
        <v>8384</v>
      </c>
    </row>
    <row r="104" spans="1:11" x14ac:dyDescent="0.25">
      <c r="A104" s="7">
        <v>69</v>
      </c>
      <c r="B104" s="12" t="s">
        <v>264</v>
      </c>
      <c r="C104" s="11" t="s">
        <v>18</v>
      </c>
      <c r="D104" s="12" t="s">
        <v>129</v>
      </c>
      <c r="E104" s="10">
        <v>25000</v>
      </c>
      <c r="F104" s="10">
        <v>717.5</v>
      </c>
      <c r="G104" s="10">
        <v>0</v>
      </c>
      <c r="H104" s="10">
        <v>760</v>
      </c>
      <c r="I104" s="10">
        <v>25</v>
      </c>
      <c r="J104" s="10">
        <f t="shared" si="14"/>
        <v>1502.5</v>
      </c>
      <c r="K104" s="10">
        <f t="shared" si="15"/>
        <v>23497.5</v>
      </c>
    </row>
    <row r="105" spans="1:11" x14ac:dyDescent="0.25">
      <c r="A105" s="7">
        <v>70</v>
      </c>
      <c r="B105" s="12" t="s">
        <v>265</v>
      </c>
      <c r="C105" s="11" t="s">
        <v>18</v>
      </c>
      <c r="D105" s="12" t="s">
        <v>129</v>
      </c>
      <c r="E105" s="10">
        <v>25000</v>
      </c>
      <c r="F105" s="10">
        <v>717.5</v>
      </c>
      <c r="G105" s="10">
        <v>0</v>
      </c>
      <c r="H105" s="10">
        <v>760</v>
      </c>
      <c r="I105" s="10">
        <v>25</v>
      </c>
      <c r="J105" s="10">
        <f t="shared" si="14"/>
        <v>1502.5</v>
      </c>
      <c r="K105" s="10">
        <f t="shared" si="15"/>
        <v>23497.5</v>
      </c>
    </row>
    <row r="106" spans="1:11" x14ac:dyDescent="0.25">
      <c r="A106" s="7">
        <v>71</v>
      </c>
      <c r="B106" s="12" t="s">
        <v>266</v>
      </c>
      <c r="C106" s="11" t="s">
        <v>18</v>
      </c>
      <c r="D106" s="12" t="s">
        <v>129</v>
      </c>
      <c r="E106" s="10">
        <v>25000</v>
      </c>
      <c r="F106" s="10">
        <v>717.5</v>
      </c>
      <c r="G106" s="10">
        <v>0</v>
      </c>
      <c r="H106" s="10">
        <v>760</v>
      </c>
      <c r="I106" s="10">
        <v>25</v>
      </c>
      <c r="J106" s="10">
        <f t="shared" si="14"/>
        <v>1502.5</v>
      </c>
      <c r="K106" s="10">
        <f t="shared" si="15"/>
        <v>23497.5</v>
      </c>
    </row>
    <row r="107" spans="1:11" x14ac:dyDescent="0.25">
      <c r="A107" s="7">
        <v>72</v>
      </c>
      <c r="B107" s="12" t="s">
        <v>262</v>
      </c>
      <c r="C107" s="11" t="s">
        <v>18</v>
      </c>
      <c r="D107" s="12" t="s">
        <v>129</v>
      </c>
      <c r="E107" s="10">
        <v>20000</v>
      </c>
      <c r="F107" s="10">
        <v>574</v>
      </c>
      <c r="G107" s="10">
        <v>0</v>
      </c>
      <c r="H107" s="10">
        <v>608</v>
      </c>
      <c r="I107" s="10">
        <v>25</v>
      </c>
      <c r="J107" s="10">
        <f t="shared" si="14"/>
        <v>1207</v>
      </c>
      <c r="K107" s="10">
        <f t="shared" si="15"/>
        <v>18793</v>
      </c>
    </row>
    <row r="108" spans="1:11" x14ac:dyDescent="0.25">
      <c r="A108" s="14" t="s">
        <v>134</v>
      </c>
      <c r="B108" s="14"/>
      <c r="C108" s="14"/>
      <c r="D108" s="14"/>
      <c r="E108" s="14"/>
      <c r="F108" s="14"/>
      <c r="G108" s="14"/>
      <c r="H108" s="14"/>
      <c r="I108" s="14"/>
      <c r="J108" s="14"/>
      <c r="K108" s="14"/>
    </row>
    <row r="109" spans="1:11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</row>
    <row r="110" spans="1:11" x14ac:dyDescent="0.25">
      <c r="A110" s="7">
        <v>73</v>
      </c>
      <c r="B110" s="12" t="s">
        <v>135</v>
      </c>
      <c r="C110" s="11" t="s">
        <v>18</v>
      </c>
      <c r="D110" s="12" t="s">
        <v>136</v>
      </c>
      <c r="E110" s="10">
        <v>75000</v>
      </c>
      <c r="F110" s="10">
        <v>2152.5</v>
      </c>
      <c r="G110" s="10">
        <v>6309.38</v>
      </c>
      <c r="H110" s="10">
        <v>2280</v>
      </c>
      <c r="I110" s="10">
        <v>1286.77</v>
      </c>
      <c r="J110" s="10">
        <f>SUM(F110:I110)</f>
        <v>12028.650000000001</v>
      </c>
      <c r="K110" s="10">
        <f>E110-J110</f>
        <v>62971.35</v>
      </c>
    </row>
    <row r="111" spans="1:11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</row>
    <row r="112" spans="1:11" x14ac:dyDescent="0.25">
      <c r="A112" s="18" t="s">
        <v>137</v>
      </c>
      <c r="B112" s="19"/>
      <c r="C112" s="19"/>
      <c r="D112" s="19"/>
      <c r="E112" s="19"/>
      <c r="F112" s="19"/>
      <c r="G112" s="19"/>
      <c r="H112" s="19"/>
      <c r="I112" s="19"/>
      <c r="J112" s="19"/>
      <c r="K112" s="20"/>
    </row>
    <row r="113" spans="1:11" x14ac:dyDescent="0.25">
      <c r="A113" s="21"/>
      <c r="B113" s="22"/>
      <c r="C113" s="22"/>
      <c r="D113" s="22"/>
      <c r="E113" s="22"/>
      <c r="F113" s="22"/>
      <c r="G113" s="22"/>
      <c r="H113" s="22"/>
      <c r="I113" s="22"/>
      <c r="J113" s="22"/>
      <c r="K113" s="23"/>
    </row>
    <row r="114" spans="1:11" x14ac:dyDescent="0.25">
      <c r="A114" s="11">
        <v>74</v>
      </c>
      <c r="B114" s="12" t="s">
        <v>138</v>
      </c>
      <c r="C114" s="11" t="s">
        <v>13</v>
      </c>
      <c r="D114" s="12" t="s">
        <v>139</v>
      </c>
      <c r="E114" s="10">
        <v>180000</v>
      </c>
      <c r="F114" s="10">
        <v>5166</v>
      </c>
      <c r="G114" s="10">
        <v>30923.37</v>
      </c>
      <c r="H114" s="10">
        <v>5472</v>
      </c>
      <c r="I114" s="10">
        <v>2625</v>
      </c>
      <c r="J114" s="10">
        <f>SUM(F114:I114)</f>
        <v>44186.369999999995</v>
      </c>
      <c r="K114" s="10">
        <f>E114-J114</f>
        <v>135813.63</v>
      </c>
    </row>
    <row r="115" spans="1:11" x14ac:dyDescent="0.25">
      <c r="A115" s="11">
        <v>75</v>
      </c>
      <c r="B115" s="12" t="s">
        <v>140</v>
      </c>
      <c r="C115" s="11" t="s">
        <v>18</v>
      </c>
      <c r="D115" s="12" t="s">
        <v>141</v>
      </c>
      <c r="E115" s="10">
        <v>50000</v>
      </c>
      <c r="F115" s="10">
        <v>1435</v>
      </c>
      <c r="G115" s="10">
        <v>1854</v>
      </c>
      <c r="H115" s="10">
        <v>1520</v>
      </c>
      <c r="I115" s="10">
        <v>3730.01</v>
      </c>
      <c r="J115" s="10">
        <f>SUM(F115:I115)</f>
        <v>8539.01</v>
      </c>
      <c r="K115" s="10">
        <f>E115-J115</f>
        <v>41460.99</v>
      </c>
    </row>
    <row r="116" spans="1:11" x14ac:dyDescent="0.25">
      <c r="A116" s="18" t="s">
        <v>142</v>
      </c>
      <c r="B116" s="19"/>
      <c r="C116" s="19"/>
      <c r="D116" s="19"/>
      <c r="E116" s="19"/>
      <c r="F116" s="19"/>
      <c r="G116" s="19"/>
      <c r="H116" s="19"/>
      <c r="I116" s="19"/>
      <c r="J116" s="19"/>
      <c r="K116" s="20"/>
    </row>
    <row r="117" spans="1:11" x14ac:dyDescent="0.25">
      <c r="A117" s="21"/>
      <c r="B117" s="22"/>
      <c r="C117" s="22"/>
      <c r="D117" s="22"/>
      <c r="E117" s="22"/>
      <c r="F117" s="22"/>
      <c r="G117" s="22"/>
      <c r="H117" s="22"/>
      <c r="I117" s="22"/>
      <c r="J117" s="22"/>
      <c r="K117" s="23"/>
    </row>
    <row r="118" spans="1:11" x14ac:dyDescent="0.25">
      <c r="A118" s="11">
        <v>76</v>
      </c>
      <c r="B118" s="12" t="s">
        <v>144</v>
      </c>
      <c r="C118" s="11" t="s">
        <v>18</v>
      </c>
      <c r="D118" s="12" t="s">
        <v>143</v>
      </c>
      <c r="E118" s="10">
        <v>65000</v>
      </c>
      <c r="F118" s="10">
        <v>1865.5</v>
      </c>
      <c r="G118" s="10">
        <v>4084.48</v>
      </c>
      <c r="H118" s="10">
        <v>1976</v>
      </c>
      <c r="I118" s="10">
        <v>15005.47</v>
      </c>
      <c r="J118" s="10">
        <f t="shared" ref="J118:J122" si="16">SUM(F118:I118)</f>
        <v>22931.449999999997</v>
      </c>
      <c r="K118" s="10">
        <f t="shared" ref="K118:K122" si="17">E118-J118</f>
        <v>42068.55</v>
      </c>
    </row>
    <row r="119" spans="1:11" x14ac:dyDescent="0.25">
      <c r="A119" s="11">
        <v>77</v>
      </c>
      <c r="B119" s="12" t="s">
        <v>145</v>
      </c>
      <c r="C119" s="11" t="s">
        <v>18</v>
      </c>
      <c r="D119" s="12" t="s">
        <v>143</v>
      </c>
      <c r="E119" s="10">
        <v>60000</v>
      </c>
      <c r="F119" s="10">
        <v>1722</v>
      </c>
      <c r="G119" s="10">
        <v>3486.68</v>
      </c>
      <c r="H119" s="10">
        <v>1824</v>
      </c>
      <c r="I119" s="10">
        <v>19066.68</v>
      </c>
      <c r="J119" s="10">
        <f t="shared" si="16"/>
        <v>26099.360000000001</v>
      </c>
      <c r="K119" s="10">
        <f t="shared" si="17"/>
        <v>33900.639999999999</v>
      </c>
    </row>
    <row r="120" spans="1:11" x14ac:dyDescent="0.25">
      <c r="A120" s="11">
        <v>78</v>
      </c>
      <c r="B120" s="12" t="s">
        <v>146</v>
      </c>
      <c r="C120" s="11" t="s">
        <v>13</v>
      </c>
      <c r="D120" s="12" t="s">
        <v>143</v>
      </c>
      <c r="E120" s="10">
        <v>55000</v>
      </c>
      <c r="F120" s="10">
        <v>1578.5</v>
      </c>
      <c r="G120" s="10">
        <v>2302.36</v>
      </c>
      <c r="H120" s="10">
        <v>1672</v>
      </c>
      <c r="I120" s="10">
        <v>1840.46</v>
      </c>
      <c r="J120" s="10">
        <f t="shared" si="16"/>
        <v>7393.3200000000006</v>
      </c>
      <c r="K120" s="10">
        <f t="shared" si="17"/>
        <v>47606.68</v>
      </c>
    </row>
    <row r="121" spans="1:11" x14ac:dyDescent="0.25">
      <c r="A121" s="11">
        <v>79</v>
      </c>
      <c r="B121" s="12" t="s">
        <v>147</v>
      </c>
      <c r="C121" s="11" t="s">
        <v>13</v>
      </c>
      <c r="D121" s="12" t="s">
        <v>148</v>
      </c>
      <c r="E121" s="10">
        <v>39000</v>
      </c>
      <c r="F121" s="10">
        <v>1119.3</v>
      </c>
      <c r="G121" s="10">
        <v>301.52</v>
      </c>
      <c r="H121" s="10">
        <v>1185.5999999999999</v>
      </c>
      <c r="I121" s="10">
        <v>25</v>
      </c>
      <c r="J121" s="10">
        <f t="shared" si="16"/>
        <v>2631.42</v>
      </c>
      <c r="K121" s="10">
        <f t="shared" si="17"/>
        <v>36368.58</v>
      </c>
    </row>
    <row r="122" spans="1:11" x14ac:dyDescent="0.25">
      <c r="A122" s="11">
        <v>80</v>
      </c>
      <c r="B122" s="12" t="s">
        <v>149</v>
      </c>
      <c r="C122" s="11" t="s">
        <v>13</v>
      </c>
      <c r="D122" s="12" t="s">
        <v>148</v>
      </c>
      <c r="E122" s="10">
        <v>39000</v>
      </c>
      <c r="F122" s="10">
        <v>1119.3</v>
      </c>
      <c r="G122" s="10">
        <v>301.52</v>
      </c>
      <c r="H122" s="10">
        <v>1185.5999999999999</v>
      </c>
      <c r="I122" s="10">
        <v>5125</v>
      </c>
      <c r="J122" s="10">
        <f t="shared" si="16"/>
        <v>7731.42</v>
      </c>
      <c r="K122" s="10">
        <f t="shared" si="17"/>
        <v>31268.58</v>
      </c>
    </row>
    <row r="123" spans="1:11" x14ac:dyDescent="0.25">
      <c r="A123" s="24"/>
      <c r="B123" s="25"/>
      <c r="C123" s="26"/>
      <c r="D123" s="25"/>
      <c r="E123" s="27"/>
      <c r="F123" s="27"/>
      <c r="G123" s="27"/>
      <c r="H123" s="27"/>
      <c r="I123" s="27"/>
      <c r="J123" s="27"/>
      <c r="K123" s="28"/>
    </row>
    <row r="124" spans="1:11" x14ac:dyDescent="0.25">
      <c r="A124" s="24"/>
      <c r="B124" s="25"/>
      <c r="C124" s="26"/>
      <c r="D124" s="25"/>
      <c r="E124" s="27"/>
      <c r="F124" s="27"/>
      <c r="G124" s="27"/>
      <c r="H124" s="27"/>
      <c r="I124" s="27"/>
      <c r="J124" s="27"/>
      <c r="K124" s="28"/>
    </row>
    <row r="125" spans="1:11" x14ac:dyDescent="0.25">
      <c r="A125" s="18" t="s">
        <v>150</v>
      </c>
      <c r="B125" s="19"/>
      <c r="C125" s="19"/>
      <c r="D125" s="19"/>
      <c r="E125" s="19"/>
      <c r="F125" s="19"/>
      <c r="G125" s="19"/>
      <c r="H125" s="19"/>
      <c r="I125" s="19"/>
      <c r="J125" s="19"/>
      <c r="K125" s="20"/>
    </row>
    <row r="126" spans="1:11" x14ac:dyDescent="0.25">
      <c r="A126" s="29"/>
      <c r="B126" s="30"/>
      <c r="C126" s="30"/>
      <c r="D126" s="30"/>
      <c r="E126" s="30"/>
      <c r="F126" s="30"/>
      <c r="G126" s="30"/>
      <c r="H126" s="30"/>
      <c r="I126" s="30"/>
      <c r="J126" s="30"/>
      <c r="K126" s="31"/>
    </row>
    <row r="127" spans="1:11" x14ac:dyDescent="0.25">
      <c r="A127" s="21"/>
      <c r="B127" s="22"/>
      <c r="C127" s="22"/>
      <c r="D127" s="22"/>
      <c r="E127" s="22"/>
      <c r="F127" s="22"/>
      <c r="G127" s="22"/>
      <c r="H127" s="22"/>
      <c r="I127" s="22"/>
      <c r="J127" s="22"/>
      <c r="K127" s="23"/>
    </row>
    <row r="128" spans="1:11" x14ac:dyDescent="0.25">
      <c r="A128" s="11">
        <v>81</v>
      </c>
      <c r="B128" s="12" t="s">
        <v>151</v>
      </c>
      <c r="C128" s="11" t="s">
        <v>13</v>
      </c>
      <c r="D128" s="12" t="s">
        <v>152</v>
      </c>
      <c r="E128" s="10">
        <v>128000</v>
      </c>
      <c r="F128" s="10">
        <v>3673.6</v>
      </c>
      <c r="G128" s="10">
        <v>18262.8</v>
      </c>
      <c r="H128" s="10">
        <v>3891.2</v>
      </c>
      <c r="I128" s="10">
        <v>4840.46</v>
      </c>
      <c r="J128" s="10">
        <f>SUM(F128:I128)</f>
        <v>30668.059999999998</v>
      </c>
      <c r="K128" s="10">
        <f>E128-J128</f>
        <v>97331.94</v>
      </c>
    </row>
    <row r="129" spans="1:11" x14ac:dyDescent="0.25">
      <c r="A129" s="11">
        <v>82</v>
      </c>
      <c r="B129" s="12" t="s">
        <v>153</v>
      </c>
      <c r="C129" s="11" t="s">
        <v>13</v>
      </c>
      <c r="D129" s="12" t="s">
        <v>154</v>
      </c>
      <c r="E129" s="10">
        <v>65000</v>
      </c>
      <c r="F129" s="10">
        <v>1865.5</v>
      </c>
      <c r="G129" s="10">
        <v>4427.58</v>
      </c>
      <c r="H129" s="10">
        <v>1976</v>
      </c>
      <c r="I129" s="10">
        <v>4655.53</v>
      </c>
      <c r="J129" s="10">
        <f>SUM(F129:I129)</f>
        <v>12924.61</v>
      </c>
      <c r="K129" s="10">
        <f>E129-J129</f>
        <v>52075.39</v>
      </c>
    </row>
    <row r="130" spans="1:11" x14ac:dyDescent="0.25">
      <c r="A130" s="11">
        <v>83</v>
      </c>
      <c r="B130" s="12" t="s">
        <v>155</v>
      </c>
      <c r="C130" s="11" t="s">
        <v>13</v>
      </c>
      <c r="D130" s="12" t="s">
        <v>156</v>
      </c>
      <c r="E130" s="10">
        <v>55000</v>
      </c>
      <c r="F130" s="10">
        <v>1578.5</v>
      </c>
      <c r="G130" s="10">
        <v>2559.6799999999998</v>
      </c>
      <c r="H130" s="10">
        <v>1672</v>
      </c>
      <c r="I130" s="10">
        <v>125</v>
      </c>
      <c r="J130" s="10">
        <f>SUM(F130:I130)</f>
        <v>5935.18</v>
      </c>
      <c r="K130" s="10">
        <f>E130-J130</f>
        <v>49064.82</v>
      </c>
    </row>
    <row r="131" spans="1:11" x14ac:dyDescent="0.25">
      <c r="A131" s="18" t="s">
        <v>23</v>
      </c>
      <c r="B131" s="19"/>
      <c r="C131" s="19"/>
      <c r="D131" s="19"/>
      <c r="E131" s="19"/>
      <c r="F131" s="19"/>
      <c r="G131" s="19"/>
      <c r="H131" s="19"/>
      <c r="I131" s="19"/>
      <c r="J131" s="19"/>
      <c r="K131" s="20"/>
    </row>
    <row r="132" spans="1:11" x14ac:dyDescent="0.25">
      <c r="A132" s="21"/>
      <c r="B132" s="22"/>
      <c r="C132" s="22"/>
      <c r="D132" s="22"/>
      <c r="E132" s="22"/>
      <c r="F132" s="22"/>
      <c r="G132" s="22"/>
      <c r="H132" s="22"/>
      <c r="I132" s="22"/>
      <c r="J132" s="22"/>
      <c r="K132" s="23"/>
    </row>
    <row r="133" spans="1:11" x14ac:dyDescent="0.25">
      <c r="A133" s="11">
        <v>84</v>
      </c>
      <c r="B133" s="12" t="s">
        <v>157</v>
      </c>
      <c r="C133" s="11" t="s">
        <v>13</v>
      </c>
      <c r="D133" s="12" t="s">
        <v>158</v>
      </c>
      <c r="E133" s="10">
        <v>155000</v>
      </c>
      <c r="F133" s="10">
        <v>4448.5</v>
      </c>
      <c r="G133" s="10">
        <v>24185.01</v>
      </c>
      <c r="H133" s="10">
        <v>4712</v>
      </c>
      <c r="I133" s="10">
        <v>3555.92</v>
      </c>
      <c r="J133" s="10">
        <f>SUM(F133:I133)</f>
        <v>36901.429999999993</v>
      </c>
      <c r="K133" s="10">
        <f>E133-J133</f>
        <v>118098.57</v>
      </c>
    </row>
    <row r="134" spans="1:11" x14ac:dyDescent="0.25">
      <c r="A134" s="11">
        <v>85</v>
      </c>
      <c r="B134" s="12" t="s">
        <v>159</v>
      </c>
      <c r="C134" s="11" t="s">
        <v>13</v>
      </c>
      <c r="D134" s="12" t="s">
        <v>160</v>
      </c>
      <c r="E134" s="10">
        <v>25000</v>
      </c>
      <c r="F134" s="10">
        <v>717.5</v>
      </c>
      <c r="G134" s="10">
        <v>0</v>
      </c>
      <c r="H134" s="10">
        <v>760</v>
      </c>
      <c r="I134" s="10">
        <v>25</v>
      </c>
      <c r="J134" s="10">
        <f t="shared" ref="J134:J140" si="18">SUM(F134:I134)</f>
        <v>1502.5</v>
      </c>
      <c r="K134" s="10">
        <f t="shared" ref="K134:K140" si="19">E134-J134</f>
        <v>23497.5</v>
      </c>
    </row>
    <row r="135" spans="1:11" x14ac:dyDescent="0.25">
      <c r="A135" s="11">
        <v>86</v>
      </c>
      <c r="B135" s="12" t="s">
        <v>161</v>
      </c>
      <c r="C135" s="11" t="s">
        <v>13</v>
      </c>
      <c r="D135" s="12" t="s">
        <v>160</v>
      </c>
      <c r="E135" s="10">
        <v>25000</v>
      </c>
      <c r="F135" s="10">
        <v>717.5</v>
      </c>
      <c r="G135" s="10">
        <v>0</v>
      </c>
      <c r="H135" s="10">
        <v>760</v>
      </c>
      <c r="I135" s="10">
        <v>25</v>
      </c>
      <c r="J135" s="10">
        <f t="shared" si="18"/>
        <v>1502.5</v>
      </c>
      <c r="K135" s="10">
        <f t="shared" si="19"/>
        <v>23497.5</v>
      </c>
    </row>
    <row r="136" spans="1:11" x14ac:dyDescent="0.25">
      <c r="A136" s="11">
        <v>87</v>
      </c>
      <c r="B136" s="12" t="s">
        <v>162</v>
      </c>
      <c r="C136" s="11" t="s">
        <v>13</v>
      </c>
      <c r="D136" s="12" t="s">
        <v>163</v>
      </c>
      <c r="E136" s="10">
        <v>22000</v>
      </c>
      <c r="F136" s="10">
        <v>631.4</v>
      </c>
      <c r="G136" s="10">
        <v>0</v>
      </c>
      <c r="H136" s="10">
        <v>668.8</v>
      </c>
      <c r="I136" s="10">
        <v>25</v>
      </c>
      <c r="J136" s="10">
        <f t="shared" si="18"/>
        <v>1325.1999999999998</v>
      </c>
      <c r="K136" s="10">
        <f t="shared" si="19"/>
        <v>20674.8</v>
      </c>
    </row>
    <row r="137" spans="1:11" x14ac:dyDescent="0.25">
      <c r="A137" s="11">
        <v>88</v>
      </c>
      <c r="B137" s="12" t="s">
        <v>164</v>
      </c>
      <c r="C137" s="11" t="s">
        <v>13</v>
      </c>
      <c r="D137" s="12" t="s">
        <v>163</v>
      </c>
      <c r="E137" s="10">
        <v>20000</v>
      </c>
      <c r="F137" s="10">
        <v>574</v>
      </c>
      <c r="G137" s="10">
        <v>0</v>
      </c>
      <c r="H137" s="10">
        <v>608</v>
      </c>
      <c r="I137" s="10">
        <v>25</v>
      </c>
      <c r="J137" s="10">
        <f t="shared" si="18"/>
        <v>1207</v>
      </c>
      <c r="K137" s="10">
        <f t="shared" si="19"/>
        <v>18793</v>
      </c>
    </row>
    <row r="138" spans="1:11" x14ac:dyDescent="0.25">
      <c r="A138" s="11">
        <v>89</v>
      </c>
      <c r="B138" s="12" t="s">
        <v>165</v>
      </c>
      <c r="C138" s="11" t="s">
        <v>13</v>
      </c>
      <c r="D138" s="12" t="s">
        <v>163</v>
      </c>
      <c r="E138" s="10">
        <v>18000</v>
      </c>
      <c r="F138" s="10">
        <v>516.6</v>
      </c>
      <c r="G138" s="10">
        <v>0</v>
      </c>
      <c r="H138" s="10">
        <v>547.20000000000005</v>
      </c>
      <c r="I138" s="10">
        <v>25</v>
      </c>
      <c r="J138" s="10">
        <f t="shared" si="18"/>
        <v>1088.8000000000002</v>
      </c>
      <c r="K138" s="10">
        <f t="shared" si="19"/>
        <v>16911.2</v>
      </c>
    </row>
    <row r="139" spans="1:11" x14ac:dyDescent="0.25">
      <c r="A139" s="11">
        <v>90</v>
      </c>
      <c r="B139" s="12" t="s">
        <v>166</v>
      </c>
      <c r="C139" s="11" t="s">
        <v>13</v>
      </c>
      <c r="D139" s="12" t="s">
        <v>167</v>
      </c>
      <c r="E139" s="10">
        <v>15000</v>
      </c>
      <c r="F139" s="10">
        <v>430.5</v>
      </c>
      <c r="G139" s="10">
        <v>0</v>
      </c>
      <c r="H139" s="10">
        <v>456</v>
      </c>
      <c r="I139" s="10">
        <v>25</v>
      </c>
      <c r="J139" s="10">
        <f t="shared" si="18"/>
        <v>911.5</v>
      </c>
      <c r="K139" s="10">
        <f t="shared" si="19"/>
        <v>14088.5</v>
      </c>
    </row>
    <row r="140" spans="1:11" x14ac:dyDescent="0.25">
      <c r="A140" s="11">
        <v>91</v>
      </c>
      <c r="B140" s="12" t="s">
        <v>168</v>
      </c>
      <c r="C140" s="11" t="s">
        <v>13</v>
      </c>
      <c r="D140" s="12" t="s">
        <v>167</v>
      </c>
      <c r="E140" s="10">
        <v>10000</v>
      </c>
      <c r="F140" s="10">
        <v>287</v>
      </c>
      <c r="G140" s="10">
        <v>0</v>
      </c>
      <c r="H140" s="10">
        <v>304</v>
      </c>
      <c r="I140" s="10">
        <v>25</v>
      </c>
      <c r="J140" s="10">
        <f t="shared" si="18"/>
        <v>616</v>
      </c>
      <c r="K140" s="10">
        <f t="shared" si="19"/>
        <v>9384</v>
      </c>
    </row>
    <row r="141" spans="1:11" x14ac:dyDescent="0.25">
      <c r="A141" s="18" t="s">
        <v>169</v>
      </c>
      <c r="B141" s="19"/>
      <c r="C141" s="19"/>
      <c r="D141" s="19"/>
      <c r="E141" s="19"/>
      <c r="F141" s="19"/>
      <c r="G141" s="19"/>
      <c r="H141" s="19"/>
      <c r="I141" s="19"/>
      <c r="J141" s="19"/>
      <c r="K141" s="20"/>
    </row>
    <row r="142" spans="1:11" x14ac:dyDescent="0.25">
      <c r="A142" s="21"/>
      <c r="B142" s="22"/>
      <c r="C142" s="22"/>
      <c r="D142" s="22"/>
      <c r="E142" s="22"/>
      <c r="F142" s="22"/>
      <c r="G142" s="22"/>
      <c r="H142" s="22"/>
      <c r="I142" s="22"/>
      <c r="J142" s="22"/>
      <c r="K142" s="23"/>
    </row>
    <row r="143" spans="1:11" x14ac:dyDescent="0.25">
      <c r="A143" s="11">
        <v>92</v>
      </c>
      <c r="B143" s="12" t="s">
        <v>170</v>
      </c>
      <c r="C143" s="11" t="s">
        <v>13</v>
      </c>
      <c r="D143" s="12" t="s">
        <v>171</v>
      </c>
      <c r="E143" s="10">
        <v>82000</v>
      </c>
      <c r="F143" s="10">
        <v>2353.4</v>
      </c>
      <c r="G143" s="10">
        <v>7871.32</v>
      </c>
      <c r="H143" s="10">
        <v>2492.8000000000002</v>
      </c>
      <c r="I143" s="10">
        <v>125</v>
      </c>
      <c r="J143" s="10">
        <f>SUM(F143:I143)</f>
        <v>12842.52</v>
      </c>
      <c r="K143" s="10">
        <f>E143-J143</f>
        <v>69157.48</v>
      </c>
    </row>
    <row r="144" spans="1:11" x14ac:dyDescent="0.25">
      <c r="A144" s="11">
        <v>93</v>
      </c>
      <c r="B144" s="12" t="s">
        <v>172</v>
      </c>
      <c r="C144" s="11" t="s">
        <v>18</v>
      </c>
      <c r="D144" s="12" t="s">
        <v>35</v>
      </c>
      <c r="E144" s="10">
        <v>75000</v>
      </c>
      <c r="F144" s="10">
        <v>2152.5</v>
      </c>
      <c r="G144" s="10">
        <v>5966.28</v>
      </c>
      <c r="H144" s="10">
        <v>2280</v>
      </c>
      <c r="I144" s="10">
        <v>11395.9</v>
      </c>
      <c r="J144" s="10">
        <f>SUM(F144:I144)</f>
        <v>21794.68</v>
      </c>
      <c r="K144" s="10">
        <f>E144-J144</f>
        <v>53205.32</v>
      </c>
    </row>
    <row r="145" spans="1:11" x14ac:dyDescent="0.25">
      <c r="A145" s="11">
        <v>94</v>
      </c>
      <c r="B145" s="12" t="s">
        <v>173</v>
      </c>
      <c r="C145" s="11" t="s">
        <v>13</v>
      </c>
      <c r="D145" s="12" t="s">
        <v>174</v>
      </c>
      <c r="E145" s="10">
        <v>60000</v>
      </c>
      <c r="F145" s="10">
        <v>1722</v>
      </c>
      <c r="G145" s="10">
        <v>3486.68</v>
      </c>
      <c r="H145" s="10">
        <v>1824</v>
      </c>
      <c r="I145" s="10">
        <v>125</v>
      </c>
      <c r="J145" s="10">
        <f>SUM(F145:I145)</f>
        <v>7157.68</v>
      </c>
      <c r="K145" s="10">
        <f>E145-J145</f>
        <v>52842.32</v>
      </c>
    </row>
    <row r="146" spans="1:11" x14ac:dyDescent="0.25">
      <c r="A146" s="18" t="s">
        <v>175</v>
      </c>
      <c r="B146" s="19"/>
      <c r="C146" s="19"/>
      <c r="D146" s="19"/>
      <c r="E146" s="19"/>
      <c r="F146" s="19"/>
      <c r="G146" s="19"/>
      <c r="H146" s="19"/>
      <c r="I146" s="19"/>
      <c r="J146" s="19"/>
      <c r="K146" s="20"/>
    </row>
    <row r="147" spans="1:11" x14ac:dyDescent="0.25">
      <c r="A147" s="21"/>
      <c r="B147" s="22"/>
      <c r="C147" s="22"/>
      <c r="D147" s="22"/>
      <c r="E147" s="22"/>
      <c r="F147" s="22"/>
      <c r="G147" s="22"/>
      <c r="H147" s="22"/>
      <c r="I147" s="22"/>
      <c r="J147" s="22"/>
      <c r="K147" s="23"/>
    </row>
    <row r="148" spans="1:11" x14ac:dyDescent="0.25">
      <c r="A148" s="11">
        <v>95</v>
      </c>
      <c r="B148" s="12" t="s">
        <v>176</v>
      </c>
      <c r="C148" s="11" t="s">
        <v>13</v>
      </c>
      <c r="D148" s="12" t="s">
        <v>177</v>
      </c>
      <c r="E148" s="16">
        <v>108000</v>
      </c>
      <c r="F148" s="10">
        <v>3099.6</v>
      </c>
      <c r="G148" s="10">
        <v>13558.3</v>
      </c>
      <c r="H148" s="10">
        <v>3283.2</v>
      </c>
      <c r="I148" s="10">
        <v>1740.46</v>
      </c>
      <c r="J148" s="10">
        <f>SUM(F148:I148)</f>
        <v>21681.559999999998</v>
      </c>
      <c r="K148" s="10">
        <f>E148-J148</f>
        <v>86318.44</v>
      </c>
    </row>
    <row r="149" spans="1:11" x14ac:dyDescent="0.25">
      <c r="A149" s="11">
        <v>96</v>
      </c>
      <c r="B149" s="12" t="s">
        <v>178</v>
      </c>
      <c r="C149" s="11" t="s">
        <v>18</v>
      </c>
      <c r="D149" s="12" t="s">
        <v>179</v>
      </c>
      <c r="E149" s="16">
        <v>61760</v>
      </c>
      <c r="F149" s="10">
        <v>1772.51</v>
      </c>
      <c r="G149" s="10">
        <v>3817.87</v>
      </c>
      <c r="H149" s="10">
        <v>1877.5</v>
      </c>
      <c r="I149" s="10">
        <v>1225</v>
      </c>
      <c r="J149" s="10">
        <f>SUM(F149:I149)</f>
        <v>8692.880000000001</v>
      </c>
      <c r="K149" s="10">
        <f>E149-J149</f>
        <v>53067.119999999995</v>
      </c>
    </row>
    <row r="150" spans="1:11" x14ac:dyDescent="0.25">
      <c r="A150" s="18" t="s">
        <v>180</v>
      </c>
      <c r="B150" s="19"/>
      <c r="C150" s="19"/>
      <c r="D150" s="19"/>
      <c r="E150" s="19"/>
      <c r="F150" s="19"/>
      <c r="G150" s="19"/>
      <c r="H150" s="19"/>
      <c r="I150" s="19"/>
      <c r="J150" s="19"/>
      <c r="K150" s="20"/>
    </row>
    <row r="151" spans="1:11" x14ac:dyDescent="0.25">
      <c r="A151" s="21"/>
      <c r="B151" s="22"/>
      <c r="C151" s="22"/>
      <c r="D151" s="22"/>
      <c r="E151" s="22"/>
      <c r="F151" s="22"/>
      <c r="G151" s="22"/>
      <c r="H151" s="22"/>
      <c r="I151" s="22"/>
      <c r="J151" s="22"/>
      <c r="K151" s="23"/>
    </row>
    <row r="152" spans="1:11" x14ac:dyDescent="0.25">
      <c r="A152" s="11">
        <v>97</v>
      </c>
      <c r="B152" s="12" t="s">
        <v>181</v>
      </c>
      <c r="C152" s="11" t="s">
        <v>13</v>
      </c>
      <c r="D152" s="12" t="s">
        <v>163</v>
      </c>
      <c r="E152" s="16">
        <v>35000</v>
      </c>
      <c r="F152" s="10">
        <v>1004.5</v>
      </c>
      <c r="G152" s="10">
        <v>0</v>
      </c>
      <c r="H152" s="10">
        <v>1064</v>
      </c>
      <c r="I152" s="10">
        <v>25</v>
      </c>
      <c r="J152" s="10">
        <f t="shared" ref="J152:J199" si="20">SUM(F152:I152)</f>
        <v>2093.5</v>
      </c>
      <c r="K152" s="10">
        <f t="shared" ref="K152:K199" si="21">E152-J152</f>
        <v>32906.5</v>
      </c>
    </row>
    <row r="153" spans="1:11" x14ac:dyDescent="0.25">
      <c r="A153" s="11">
        <v>98</v>
      </c>
      <c r="B153" s="12" t="s">
        <v>182</v>
      </c>
      <c r="C153" s="11" t="s">
        <v>13</v>
      </c>
      <c r="D153" s="12" t="s">
        <v>160</v>
      </c>
      <c r="E153" s="16">
        <v>22000</v>
      </c>
      <c r="F153" s="10">
        <v>631.4</v>
      </c>
      <c r="G153" s="10">
        <v>0</v>
      </c>
      <c r="H153" s="10">
        <v>668.8</v>
      </c>
      <c r="I153" s="10">
        <v>25</v>
      </c>
      <c r="J153" s="10">
        <f t="shared" si="20"/>
        <v>1325.1999999999998</v>
      </c>
      <c r="K153" s="10">
        <f t="shared" si="21"/>
        <v>20674.8</v>
      </c>
    </row>
    <row r="154" spans="1:11" x14ac:dyDescent="0.25">
      <c r="A154" s="11">
        <v>99</v>
      </c>
      <c r="B154" s="12" t="s">
        <v>183</v>
      </c>
      <c r="C154" s="11" t="s">
        <v>18</v>
      </c>
      <c r="D154" s="12" t="s">
        <v>38</v>
      </c>
      <c r="E154" s="16">
        <v>20000</v>
      </c>
      <c r="F154" s="10">
        <v>574</v>
      </c>
      <c r="G154" s="10">
        <v>0</v>
      </c>
      <c r="H154" s="10">
        <v>608</v>
      </c>
      <c r="I154" s="10">
        <v>25</v>
      </c>
      <c r="J154" s="10">
        <f t="shared" si="20"/>
        <v>1207</v>
      </c>
      <c r="K154" s="10">
        <f t="shared" si="21"/>
        <v>18793</v>
      </c>
    </row>
    <row r="155" spans="1:11" x14ac:dyDescent="0.25">
      <c r="A155" s="11">
        <v>100</v>
      </c>
      <c r="B155" s="12" t="s">
        <v>184</v>
      </c>
      <c r="C155" s="11" t="s">
        <v>13</v>
      </c>
      <c r="D155" s="12" t="s">
        <v>94</v>
      </c>
      <c r="E155" s="16">
        <v>18400</v>
      </c>
      <c r="F155" s="10">
        <v>528.08000000000004</v>
      </c>
      <c r="G155" s="10">
        <v>0</v>
      </c>
      <c r="H155" s="10">
        <v>559.36</v>
      </c>
      <c r="I155" s="10">
        <v>25</v>
      </c>
      <c r="J155" s="10">
        <f t="shared" si="20"/>
        <v>1112.44</v>
      </c>
      <c r="K155" s="10">
        <f t="shared" si="21"/>
        <v>17287.560000000001</v>
      </c>
    </row>
    <row r="156" spans="1:11" x14ac:dyDescent="0.25">
      <c r="A156" s="11">
        <v>101</v>
      </c>
      <c r="B156" s="12" t="s">
        <v>185</v>
      </c>
      <c r="C156" s="11" t="s">
        <v>13</v>
      </c>
      <c r="D156" s="12" t="s">
        <v>160</v>
      </c>
      <c r="E156" s="16">
        <v>18400</v>
      </c>
      <c r="F156" s="10">
        <v>528.08000000000004</v>
      </c>
      <c r="G156" s="10">
        <v>0</v>
      </c>
      <c r="H156" s="10">
        <v>559.36</v>
      </c>
      <c r="I156" s="10">
        <v>25</v>
      </c>
      <c r="J156" s="10">
        <f t="shared" si="20"/>
        <v>1112.44</v>
      </c>
      <c r="K156" s="10">
        <f t="shared" si="21"/>
        <v>17287.560000000001</v>
      </c>
    </row>
    <row r="157" spans="1:11" x14ac:dyDescent="0.25">
      <c r="A157" s="11">
        <v>102</v>
      </c>
      <c r="B157" s="12" t="s">
        <v>186</v>
      </c>
      <c r="C157" s="11" t="s">
        <v>13</v>
      </c>
      <c r="D157" s="12" t="s">
        <v>160</v>
      </c>
      <c r="E157" s="16">
        <v>18000</v>
      </c>
      <c r="F157" s="10">
        <v>516.6</v>
      </c>
      <c r="G157" s="10">
        <v>0</v>
      </c>
      <c r="H157" s="10">
        <v>547.20000000000005</v>
      </c>
      <c r="I157" s="10">
        <v>1740.46</v>
      </c>
      <c r="J157" s="10">
        <f t="shared" si="20"/>
        <v>2804.26</v>
      </c>
      <c r="K157" s="10">
        <f t="shared" si="21"/>
        <v>15195.74</v>
      </c>
    </row>
    <row r="158" spans="1:11" x14ac:dyDescent="0.25">
      <c r="A158" s="11">
        <v>103</v>
      </c>
      <c r="B158" s="12" t="s">
        <v>187</v>
      </c>
      <c r="C158" s="11" t="s">
        <v>13</v>
      </c>
      <c r="D158" s="12" t="s">
        <v>160</v>
      </c>
      <c r="E158" s="16">
        <v>14300</v>
      </c>
      <c r="F158" s="10">
        <v>410.41</v>
      </c>
      <c r="G158" s="10">
        <v>0</v>
      </c>
      <c r="H158" s="10">
        <v>434.72</v>
      </c>
      <c r="I158" s="10">
        <v>25</v>
      </c>
      <c r="J158" s="10">
        <f t="shared" si="20"/>
        <v>870.13000000000011</v>
      </c>
      <c r="K158" s="10">
        <f t="shared" si="21"/>
        <v>13429.869999999999</v>
      </c>
    </row>
    <row r="159" spans="1:11" x14ac:dyDescent="0.25">
      <c r="A159" s="11">
        <v>104</v>
      </c>
      <c r="B159" s="12" t="s">
        <v>188</v>
      </c>
      <c r="C159" s="11" t="s">
        <v>13</v>
      </c>
      <c r="D159" s="12" t="s">
        <v>189</v>
      </c>
      <c r="E159" s="16">
        <v>14300</v>
      </c>
      <c r="F159" s="10">
        <v>410.41</v>
      </c>
      <c r="G159" s="10">
        <v>0</v>
      </c>
      <c r="H159" s="10">
        <v>434.72</v>
      </c>
      <c r="I159" s="10">
        <v>25</v>
      </c>
      <c r="J159" s="10">
        <f t="shared" si="20"/>
        <v>870.13000000000011</v>
      </c>
      <c r="K159" s="10">
        <f t="shared" si="21"/>
        <v>13429.869999999999</v>
      </c>
    </row>
    <row r="160" spans="1:11" x14ac:dyDescent="0.25">
      <c r="A160" s="11">
        <v>105</v>
      </c>
      <c r="B160" s="12" t="s">
        <v>190</v>
      </c>
      <c r="C160" s="11" t="s">
        <v>18</v>
      </c>
      <c r="D160" s="12" t="s">
        <v>30</v>
      </c>
      <c r="E160" s="16">
        <v>14000</v>
      </c>
      <c r="F160" s="10">
        <v>401.8</v>
      </c>
      <c r="G160" s="10">
        <v>0</v>
      </c>
      <c r="H160" s="10">
        <v>425.6</v>
      </c>
      <c r="I160" s="10">
        <v>25</v>
      </c>
      <c r="J160" s="10">
        <f t="shared" si="20"/>
        <v>852.40000000000009</v>
      </c>
      <c r="K160" s="10">
        <f t="shared" si="21"/>
        <v>13147.6</v>
      </c>
    </row>
    <row r="161" spans="1:11" x14ac:dyDescent="0.25">
      <c r="A161" s="11">
        <v>106</v>
      </c>
      <c r="B161" s="12" t="s">
        <v>191</v>
      </c>
      <c r="C161" s="11" t="s">
        <v>13</v>
      </c>
      <c r="D161" s="12" t="s">
        <v>167</v>
      </c>
      <c r="E161" s="16">
        <v>13443.79</v>
      </c>
      <c r="F161" s="10">
        <v>385.84</v>
      </c>
      <c r="G161" s="10">
        <v>0</v>
      </c>
      <c r="H161" s="10">
        <v>408.69</v>
      </c>
      <c r="I161" s="10">
        <v>25</v>
      </c>
      <c r="J161" s="10">
        <f t="shared" si="20"/>
        <v>819.53</v>
      </c>
      <c r="K161" s="10">
        <f t="shared" si="21"/>
        <v>12624.26</v>
      </c>
    </row>
    <row r="162" spans="1:11" x14ac:dyDescent="0.25">
      <c r="A162" s="11">
        <v>107</v>
      </c>
      <c r="B162" s="12" t="s">
        <v>193</v>
      </c>
      <c r="C162" s="11" t="s">
        <v>13</v>
      </c>
      <c r="D162" s="12" t="s">
        <v>192</v>
      </c>
      <c r="E162" s="16">
        <v>10000</v>
      </c>
      <c r="F162" s="10">
        <v>287</v>
      </c>
      <c r="G162" s="10">
        <v>0</v>
      </c>
      <c r="H162" s="10">
        <v>304</v>
      </c>
      <c r="I162" s="10">
        <v>25</v>
      </c>
      <c r="J162" s="10">
        <f t="shared" si="20"/>
        <v>616</v>
      </c>
      <c r="K162" s="10">
        <f t="shared" si="21"/>
        <v>9384</v>
      </c>
    </row>
    <row r="163" spans="1:11" x14ac:dyDescent="0.25">
      <c r="A163" s="11">
        <v>108</v>
      </c>
      <c r="B163" s="12" t="s">
        <v>194</v>
      </c>
      <c r="C163" s="11" t="s">
        <v>13</v>
      </c>
      <c r="D163" s="12" t="s">
        <v>192</v>
      </c>
      <c r="E163" s="16">
        <v>10000</v>
      </c>
      <c r="F163" s="10">
        <v>287</v>
      </c>
      <c r="G163" s="10">
        <v>0</v>
      </c>
      <c r="H163" s="10">
        <v>304</v>
      </c>
      <c r="I163" s="10">
        <v>25</v>
      </c>
      <c r="J163" s="10">
        <f t="shared" si="20"/>
        <v>616</v>
      </c>
      <c r="K163" s="10">
        <f t="shared" si="21"/>
        <v>9384</v>
      </c>
    </row>
    <row r="164" spans="1:11" x14ac:dyDescent="0.25">
      <c r="A164" s="11">
        <v>109</v>
      </c>
      <c r="B164" s="12" t="s">
        <v>195</v>
      </c>
      <c r="C164" s="11" t="s">
        <v>18</v>
      </c>
      <c r="D164" s="12" t="s">
        <v>192</v>
      </c>
      <c r="E164" s="16">
        <v>10000</v>
      </c>
      <c r="F164" s="10">
        <v>287</v>
      </c>
      <c r="G164" s="10">
        <v>0</v>
      </c>
      <c r="H164" s="10">
        <v>304</v>
      </c>
      <c r="I164" s="10">
        <v>25</v>
      </c>
      <c r="J164" s="10">
        <f t="shared" si="20"/>
        <v>616</v>
      </c>
      <c r="K164" s="10">
        <f t="shared" si="21"/>
        <v>9384</v>
      </c>
    </row>
    <row r="165" spans="1:11" x14ac:dyDescent="0.25">
      <c r="A165" s="11">
        <v>110</v>
      </c>
      <c r="B165" s="12" t="s">
        <v>196</v>
      </c>
      <c r="C165" s="11" t="s">
        <v>13</v>
      </c>
      <c r="D165" s="12" t="s">
        <v>192</v>
      </c>
      <c r="E165" s="16">
        <v>10000</v>
      </c>
      <c r="F165" s="10">
        <v>287</v>
      </c>
      <c r="G165" s="10">
        <v>0</v>
      </c>
      <c r="H165" s="10">
        <v>304</v>
      </c>
      <c r="I165" s="10">
        <v>25</v>
      </c>
      <c r="J165" s="10">
        <f t="shared" si="20"/>
        <v>616</v>
      </c>
      <c r="K165" s="10">
        <f t="shared" si="21"/>
        <v>9384</v>
      </c>
    </row>
    <row r="166" spans="1:11" x14ac:dyDescent="0.25">
      <c r="A166" s="11">
        <v>111</v>
      </c>
      <c r="B166" s="12" t="s">
        <v>197</v>
      </c>
      <c r="C166" s="11" t="s">
        <v>13</v>
      </c>
      <c r="D166" s="12" t="s">
        <v>192</v>
      </c>
      <c r="E166" s="16">
        <v>10000</v>
      </c>
      <c r="F166" s="10">
        <v>287</v>
      </c>
      <c r="G166" s="10">
        <v>0</v>
      </c>
      <c r="H166" s="10">
        <v>304</v>
      </c>
      <c r="I166" s="10">
        <v>25</v>
      </c>
      <c r="J166" s="10">
        <f t="shared" si="20"/>
        <v>616</v>
      </c>
      <c r="K166" s="10">
        <f t="shared" si="21"/>
        <v>9384</v>
      </c>
    </row>
    <row r="167" spans="1:11" x14ac:dyDescent="0.25">
      <c r="A167" s="11">
        <v>112</v>
      </c>
      <c r="B167" s="12" t="s">
        <v>198</v>
      </c>
      <c r="C167" s="11" t="s">
        <v>18</v>
      </c>
      <c r="D167" s="12" t="s">
        <v>192</v>
      </c>
      <c r="E167" s="16">
        <v>10000</v>
      </c>
      <c r="F167" s="10">
        <v>287</v>
      </c>
      <c r="G167" s="10">
        <v>0</v>
      </c>
      <c r="H167" s="10">
        <v>304</v>
      </c>
      <c r="I167" s="10">
        <v>25</v>
      </c>
      <c r="J167" s="10">
        <f t="shared" si="20"/>
        <v>616</v>
      </c>
      <c r="K167" s="10">
        <f t="shared" si="21"/>
        <v>9384</v>
      </c>
    </row>
    <row r="168" spans="1:11" x14ac:dyDescent="0.25">
      <c r="A168" s="11">
        <v>113</v>
      </c>
      <c r="B168" s="12" t="s">
        <v>199</v>
      </c>
      <c r="C168" s="11" t="s">
        <v>18</v>
      </c>
      <c r="D168" s="12" t="s">
        <v>192</v>
      </c>
      <c r="E168" s="16">
        <v>10000</v>
      </c>
      <c r="F168" s="10">
        <v>287</v>
      </c>
      <c r="G168" s="10">
        <v>0</v>
      </c>
      <c r="H168" s="10">
        <v>304</v>
      </c>
      <c r="I168" s="10">
        <v>25</v>
      </c>
      <c r="J168" s="10">
        <f t="shared" si="20"/>
        <v>616</v>
      </c>
      <c r="K168" s="10">
        <f t="shared" si="21"/>
        <v>9384</v>
      </c>
    </row>
    <row r="169" spans="1:11" x14ac:dyDescent="0.25">
      <c r="A169" s="11">
        <v>114</v>
      </c>
      <c r="B169" s="12" t="s">
        <v>200</v>
      </c>
      <c r="C169" s="11" t="s">
        <v>18</v>
      </c>
      <c r="D169" s="12" t="s">
        <v>192</v>
      </c>
      <c r="E169" s="16">
        <v>10000</v>
      </c>
      <c r="F169" s="10">
        <v>287</v>
      </c>
      <c r="G169" s="10">
        <v>0</v>
      </c>
      <c r="H169" s="10">
        <v>304</v>
      </c>
      <c r="I169" s="10">
        <v>25</v>
      </c>
      <c r="J169" s="10">
        <f t="shared" si="20"/>
        <v>616</v>
      </c>
      <c r="K169" s="10">
        <f t="shared" si="21"/>
        <v>9384</v>
      </c>
    </row>
    <row r="170" spans="1:11" x14ac:dyDescent="0.25">
      <c r="A170" s="11">
        <v>115</v>
      </c>
      <c r="B170" s="12" t="s">
        <v>201</v>
      </c>
      <c r="C170" s="11" t="s">
        <v>13</v>
      </c>
      <c r="D170" s="12" t="s">
        <v>192</v>
      </c>
      <c r="E170" s="16">
        <v>10000</v>
      </c>
      <c r="F170" s="10">
        <v>287</v>
      </c>
      <c r="G170" s="10">
        <v>0</v>
      </c>
      <c r="H170" s="10">
        <v>304</v>
      </c>
      <c r="I170" s="10">
        <v>25</v>
      </c>
      <c r="J170" s="10">
        <f t="shared" si="20"/>
        <v>616</v>
      </c>
      <c r="K170" s="10">
        <f t="shared" si="21"/>
        <v>9384</v>
      </c>
    </row>
    <row r="171" spans="1:11" x14ac:dyDescent="0.25">
      <c r="A171" s="11">
        <v>116</v>
      </c>
      <c r="B171" s="12" t="s">
        <v>202</v>
      </c>
      <c r="C171" s="11" t="s">
        <v>13</v>
      </c>
      <c r="D171" s="12" t="s">
        <v>192</v>
      </c>
      <c r="E171" s="16">
        <v>10000</v>
      </c>
      <c r="F171" s="10">
        <v>287</v>
      </c>
      <c r="G171" s="10">
        <v>0</v>
      </c>
      <c r="H171" s="10">
        <v>304</v>
      </c>
      <c r="I171" s="10">
        <v>25</v>
      </c>
      <c r="J171" s="10">
        <f t="shared" si="20"/>
        <v>616</v>
      </c>
      <c r="K171" s="10">
        <f t="shared" si="21"/>
        <v>9384</v>
      </c>
    </row>
    <row r="172" spans="1:11" x14ac:dyDescent="0.25">
      <c r="A172" s="11">
        <v>117</v>
      </c>
      <c r="B172" s="12" t="s">
        <v>203</v>
      </c>
      <c r="C172" s="11" t="s">
        <v>13</v>
      </c>
      <c r="D172" s="12" t="s">
        <v>192</v>
      </c>
      <c r="E172" s="16">
        <v>10000</v>
      </c>
      <c r="F172" s="10">
        <v>287</v>
      </c>
      <c r="G172" s="10">
        <v>0</v>
      </c>
      <c r="H172" s="10">
        <v>304</v>
      </c>
      <c r="I172" s="10">
        <v>25</v>
      </c>
      <c r="J172" s="10">
        <f t="shared" si="20"/>
        <v>616</v>
      </c>
      <c r="K172" s="10">
        <f t="shared" si="21"/>
        <v>9384</v>
      </c>
    </row>
    <row r="173" spans="1:11" x14ac:dyDescent="0.25">
      <c r="A173" s="11">
        <v>118</v>
      </c>
      <c r="B173" s="12" t="s">
        <v>204</v>
      </c>
      <c r="C173" s="11" t="s">
        <v>13</v>
      </c>
      <c r="D173" s="12" t="s">
        <v>192</v>
      </c>
      <c r="E173" s="16">
        <v>10000</v>
      </c>
      <c r="F173" s="10">
        <v>287</v>
      </c>
      <c r="G173" s="10">
        <v>0</v>
      </c>
      <c r="H173" s="10">
        <v>304</v>
      </c>
      <c r="I173" s="10">
        <v>25</v>
      </c>
      <c r="J173" s="10">
        <f t="shared" si="20"/>
        <v>616</v>
      </c>
      <c r="K173" s="10">
        <f t="shared" si="21"/>
        <v>9384</v>
      </c>
    </row>
    <row r="174" spans="1:11" x14ac:dyDescent="0.25">
      <c r="A174" s="11">
        <v>119</v>
      </c>
      <c r="B174" s="12" t="s">
        <v>205</v>
      </c>
      <c r="C174" s="11" t="s">
        <v>13</v>
      </c>
      <c r="D174" s="12" t="s">
        <v>192</v>
      </c>
      <c r="E174" s="16">
        <v>10000</v>
      </c>
      <c r="F174" s="10">
        <v>287</v>
      </c>
      <c r="G174" s="10">
        <v>0</v>
      </c>
      <c r="H174" s="10">
        <v>304</v>
      </c>
      <c r="I174" s="10">
        <v>25</v>
      </c>
      <c r="J174" s="10">
        <f t="shared" si="20"/>
        <v>616</v>
      </c>
      <c r="K174" s="10">
        <f t="shared" si="21"/>
        <v>9384</v>
      </c>
    </row>
    <row r="175" spans="1:11" x14ac:dyDescent="0.25">
      <c r="A175" s="11">
        <v>120</v>
      </c>
      <c r="B175" s="12" t="s">
        <v>206</v>
      </c>
      <c r="C175" s="11" t="s">
        <v>13</v>
      </c>
      <c r="D175" s="12" t="s">
        <v>192</v>
      </c>
      <c r="E175" s="16">
        <v>10000</v>
      </c>
      <c r="F175" s="10">
        <v>287</v>
      </c>
      <c r="G175" s="10">
        <v>0</v>
      </c>
      <c r="H175" s="10">
        <v>304</v>
      </c>
      <c r="I175" s="10">
        <v>25</v>
      </c>
      <c r="J175" s="10">
        <f t="shared" si="20"/>
        <v>616</v>
      </c>
      <c r="K175" s="10">
        <f t="shared" si="21"/>
        <v>9384</v>
      </c>
    </row>
    <row r="176" spans="1:11" x14ac:dyDescent="0.25">
      <c r="A176" s="11">
        <v>121</v>
      </c>
      <c r="B176" s="12" t="s">
        <v>207</v>
      </c>
      <c r="C176" s="11" t="s">
        <v>13</v>
      </c>
      <c r="D176" s="12" t="s">
        <v>192</v>
      </c>
      <c r="E176" s="16">
        <v>10000</v>
      </c>
      <c r="F176" s="10">
        <v>287</v>
      </c>
      <c r="G176" s="10">
        <v>0</v>
      </c>
      <c r="H176" s="10">
        <v>304</v>
      </c>
      <c r="I176" s="10">
        <v>25</v>
      </c>
      <c r="J176" s="10">
        <f t="shared" si="20"/>
        <v>616</v>
      </c>
      <c r="K176" s="10">
        <f t="shared" si="21"/>
        <v>9384</v>
      </c>
    </row>
    <row r="177" spans="1:11" x14ac:dyDescent="0.25">
      <c r="A177" s="11">
        <v>122</v>
      </c>
      <c r="B177" s="12" t="s">
        <v>208</v>
      </c>
      <c r="C177" s="11" t="s">
        <v>13</v>
      </c>
      <c r="D177" s="12" t="s">
        <v>192</v>
      </c>
      <c r="E177" s="16">
        <v>10000</v>
      </c>
      <c r="F177" s="10">
        <v>287</v>
      </c>
      <c r="G177" s="10">
        <v>0</v>
      </c>
      <c r="H177" s="10">
        <v>304</v>
      </c>
      <c r="I177" s="10">
        <v>25</v>
      </c>
      <c r="J177" s="10">
        <f t="shared" si="20"/>
        <v>616</v>
      </c>
      <c r="K177" s="10">
        <f t="shared" si="21"/>
        <v>9384</v>
      </c>
    </row>
    <row r="178" spans="1:11" x14ac:dyDescent="0.25">
      <c r="A178" s="11">
        <v>123</v>
      </c>
      <c r="B178" s="12" t="s">
        <v>209</v>
      </c>
      <c r="C178" s="11" t="s">
        <v>18</v>
      </c>
      <c r="D178" s="12" t="s">
        <v>192</v>
      </c>
      <c r="E178" s="16">
        <v>10000</v>
      </c>
      <c r="F178" s="10">
        <v>287</v>
      </c>
      <c r="G178" s="10">
        <v>0</v>
      </c>
      <c r="H178" s="10">
        <v>304</v>
      </c>
      <c r="I178" s="10">
        <v>25</v>
      </c>
      <c r="J178" s="10">
        <f t="shared" si="20"/>
        <v>616</v>
      </c>
      <c r="K178" s="10">
        <f t="shared" si="21"/>
        <v>9384</v>
      </c>
    </row>
    <row r="179" spans="1:11" x14ac:dyDescent="0.25">
      <c r="A179" s="11">
        <v>124</v>
      </c>
      <c r="B179" s="12" t="s">
        <v>210</v>
      </c>
      <c r="C179" s="11" t="s">
        <v>18</v>
      </c>
      <c r="D179" s="12" t="s">
        <v>167</v>
      </c>
      <c r="E179" s="16">
        <v>10000</v>
      </c>
      <c r="F179" s="10">
        <v>287</v>
      </c>
      <c r="G179" s="10">
        <v>0</v>
      </c>
      <c r="H179" s="10">
        <v>304</v>
      </c>
      <c r="I179" s="10">
        <v>25</v>
      </c>
      <c r="J179" s="10">
        <f t="shared" si="20"/>
        <v>616</v>
      </c>
      <c r="K179" s="10">
        <f t="shared" si="21"/>
        <v>9384</v>
      </c>
    </row>
    <row r="180" spans="1:11" x14ac:dyDescent="0.25">
      <c r="A180" s="11">
        <v>125</v>
      </c>
      <c r="B180" s="12" t="s">
        <v>211</v>
      </c>
      <c r="C180" s="11" t="s">
        <v>13</v>
      </c>
      <c r="D180" s="12" t="s">
        <v>167</v>
      </c>
      <c r="E180" s="16">
        <v>10000</v>
      </c>
      <c r="F180" s="10">
        <v>287</v>
      </c>
      <c r="G180" s="10">
        <v>0</v>
      </c>
      <c r="H180" s="10">
        <v>304</v>
      </c>
      <c r="I180" s="10">
        <v>25</v>
      </c>
      <c r="J180" s="10">
        <f t="shared" si="20"/>
        <v>616</v>
      </c>
      <c r="K180" s="10">
        <f t="shared" si="21"/>
        <v>9384</v>
      </c>
    </row>
    <row r="181" spans="1:11" x14ac:dyDescent="0.25">
      <c r="A181" s="11">
        <v>126</v>
      </c>
      <c r="B181" s="12" t="s">
        <v>212</v>
      </c>
      <c r="C181" s="11" t="s">
        <v>13</v>
      </c>
      <c r="D181" s="12" t="s">
        <v>167</v>
      </c>
      <c r="E181" s="16">
        <v>10000</v>
      </c>
      <c r="F181" s="10">
        <v>287</v>
      </c>
      <c r="G181" s="10">
        <v>0</v>
      </c>
      <c r="H181" s="10">
        <v>304</v>
      </c>
      <c r="I181" s="10">
        <v>25</v>
      </c>
      <c r="J181" s="10">
        <f t="shared" si="20"/>
        <v>616</v>
      </c>
      <c r="K181" s="10">
        <f t="shared" si="21"/>
        <v>9384</v>
      </c>
    </row>
    <row r="182" spans="1:11" x14ac:dyDescent="0.25">
      <c r="A182" s="11">
        <v>127</v>
      </c>
      <c r="B182" s="12" t="s">
        <v>213</v>
      </c>
      <c r="C182" s="11" t="s">
        <v>13</v>
      </c>
      <c r="D182" s="12" t="s">
        <v>167</v>
      </c>
      <c r="E182" s="16">
        <v>10000</v>
      </c>
      <c r="F182" s="10">
        <v>287</v>
      </c>
      <c r="G182" s="10">
        <v>0</v>
      </c>
      <c r="H182" s="10">
        <v>304</v>
      </c>
      <c r="I182" s="10">
        <v>25</v>
      </c>
      <c r="J182" s="10">
        <f t="shared" si="20"/>
        <v>616</v>
      </c>
      <c r="K182" s="10">
        <f t="shared" si="21"/>
        <v>9384</v>
      </c>
    </row>
    <row r="183" spans="1:11" x14ac:dyDescent="0.25">
      <c r="A183" s="11">
        <v>128</v>
      </c>
      <c r="B183" s="12" t="s">
        <v>214</v>
      </c>
      <c r="C183" s="11" t="s">
        <v>13</v>
      </c>
      <c r="D183" s="12" t="s">
        <v>167</v>
      </c>
      <c r="E183" s="16">
        <v>10000</v>
      </c>
      <c r="F183" s="10">
        <v>287</v>
      </c>
      <c r="G183" s="10">
        <v>0</v>
      </c>
      <c r="H183" s="10">
        <v>304</v>
      </c>
      <c r="I183" s="10">
        <v>25</v>
      </c>
      <c r="J183" s="10">
        <f t="shared" si="20"/>
        <v>616</v>
      </c>
      <c r="K183" s="10">
        <f t="shared" si="21"/>
        <v>9384</v>
      </c>
    </row>
    <row r="184" spans="1:11" x14ac:dyDescent="0.25">
      <c r="A184" s="11">
        <v>129</v>
      </c>
      <c r="B184" s="12" t="s">
        <v>215</v>
      </c>
      <c r="C184" s="11" t="s">
        <v>13</v>
      </c>
      <c r="D184" s="12" t="s">
        <v>167</v>
      </c>
      <c r="E184" s="16">
        <v>10000</v>
      </c>
      <c r="F184" s="10">
        <v>287</v>
      </c>
      <c r="G184" s="10">
        <v>0</v>
      </c>
      <c r="H184" s="10">
        <v>304</v>
      </c>
      <c r="I184" s="10">
        <v>25</v>
      </c>
      <c r="J184" s="10">
        <f t="shared" si="20"/>
        <v>616</v>
      </c>
      <c r="K184" s="10">
        <f t="shared" si="21"/>
        <v>9384</v>
      </c>
    </row>
    <row r="185" spans="1:11" x14ac:dyDescent="0.25">
      <c r="A185" s="11">
        <v>130</v>
      </c>
      <c r="B185" s="12" t="s">
        <v>216</v>
      </c>
      <c r="C185" s="11" t="s">
        <v>13</v>
      </c>
      <c r="D185" s="12" t="s">
        <v>167</v>
      </c>
      <c r="E185" s="16">
        <v>10000</v>
      </c>
      <c r="F185" s="10">
        <v>287</v>
      </c>
      <c r="G185" s="10">
        <v>0</v>
      </c>
      <c r="H185" s="10">
        <v>304</v>
      </c>
      <c r="I185" s="10">
        <v>25</v>
      </c>
      <c r="J185" s="10">
        <f t="shared" si="20"/>
        <v>616</v>
      </c>
      <c r="K185" s="10">
        <f t="shared" si="21"/>
        <v>9384</v>
      </c>
    </row>
    <row r="186" spans="1:11" x14ac:dyDescent="0.25">
      <c r="A186" s="11">
        <v>131</v>
      </c>
      <c r="B186" s="12" t="s">
        <v>217</v>
      </c>
      <c r="C186" s="11" t="s">
        <v>13</v>
      </c>
      <c r="D186" s="12" t="s">
        <v>167</v>
      </c>
      <c r="E186" s="16">
        <v>10000</v>
      </c>
      <c r="F186" s="10">
        <v>287</v>
      </c>
      <c r="G186" s="10">
        <v>0</v>
      </c>
      <c r="H186" s="10">
        <v>304</v>
      </c>
      <c r="I186" s="10">
        <v>25</v>
      </c>
      <c r="J186" s="10">
        <f t="shared" si="20"/>
        <v>616</v>
      </c>
      <c r="K186" s="10">
        <f t="shared" si="21"/>
        <v>9384</v>
      </c>
    </row>
    <row r="187" spans="1:11" x14ac:dyDescent="0.25">
      <c r="A187" s="11">
        <v>132</v>
      </c>
      <c r="B187" s="12" t="s">
        <v>218</v>
      </c>
      <c r="C187" s="11" t="s">
        <v>13</v>
      </c>
      <c r="D187" s="12" t="s">
        <v>167</v>
      </c>
      <c r="E187" s="16">
        <v>10000</v>
      </c>
      <c r="F187" s="10">
        <v>287</v>
      </c>
      <c r="G187" s="10">
        <v>0</v>
      </c>
      <c r="H187" s="10">
        <v>304</v>
      </c>
      <c r="I187" s="10">
        <v>25</v>
      </c>
      <c r="J187" s="10">
        <f t="shared" si="20"/>
        <v>616</v>
      </c>
      <c r="K187" s="10">
        <f t="shared" si="21"/>
        <v>9384</v>
      </c>
    </row>
    <row r="188" spans="1:11" x14ac:dyDescent="0.25">
      <c r="A188" s="11">
        <v>133</v>
      </c>
      <c r="B188" s="12" t="s">
        <v>219</v>
      </c>
      <c r="C188" s="11" t="s">
        <v>13</v>
      </c>
      <c r="D188" s="12" t="s">
        <v>167</v>
      </c>
      <c r="E188" s="16">
        <v>10000</v>
      </c>
      <c r="F188" s="10">
        <v>287</v>
      </c>
      <c r="G188" s="10">
        <v>0</v>
      </c>
      <c r="H188" s="10">
        <v>304</v>
      </c>
      <c r="I188" s="10">
        <v>25</v>
      </c>
      <c r="J188" s="10">
        <f t="shared" si="20"/>
        <v>616</v>
      </c>
      <c r="K188" s="10">
        <f t="shared" si="21"/>
        <v>9384</v>
      </c>
    </row>
    <row r="189" spans="1:11" x14ac:dyDescent="0.25">
      <c r="A189" s="11">
        <v>134</v>
      </c>
      <c r="B189" s="12" t="s">
        <v>220</v>
      </c>
      <c r="C189" s="11" t="s">
        <v>13</v>
      </c>
      <c r="D189" s="12" t="s">
        <v>167</v>
      </c>
      <c r="E189" s="16">
        <v>10000</v>
      </c>
      <c r="F189" s="10">
        <v>287</v>
      </c>
      <c r="G189" s="10">
        <v>0</v>
      </c>
      <c r="H189" s="10">
        <v>304</v>
      </c>
      <c r="I189" s="10">
        <v>25</v>
      </c>
      <c r="J189" s="10">
        <f t="shared" si="20"/>
        <v>616</v>
      </c>
      <c r="K189" s="10">
        <f t="shared" si="21"/>
        <v>9384</v>
      </c>
    </row>
    <row r="190" spans="1:11" x14ac:dyDescent="0.25">
      <c r="A190" s="11">
        <v>135</v>
      </c>
      <c r="B190" s="12" t="s">
        <v>221</v>
      </c>
      <c r="C190" s="11" t="s">
        <v>13</v>
      </c>
      <c r="D190" s="12" t="s">
        <v>167</v>
      </c>
      <c r="E190" s="16">
        <v>10000</v>
      </c>
      <c r="F190" s="10">
        <v>287</v>
      </c>
      <c r="G190" s="10">
        <v>0</v>
      </c>
      <c r="H190" s="10">
        <v>304</v>
      </c>
      <c r="I190" s="10">
        <v>25</v>
      </c>
      <c r="J190" s="10">
        <f t="shared" si="20"/>
        <v>616</v>
      </c>
      <c r="K190" s="10">
        <f t="shared" si="21"/>
        <v>9384</v>
      </c>
    </row>
    <row r="191" spans="1:11" x14ac:dyDescent="0.25">
      <c r="A191" s="11">
        <v>136</v>
      </c>
      <c r="B191" s="12" t="s">
        <v>222</v>
      </c>
      <c r="C191" s="11" t="s">
        <v>13</v>
      </c>
      <c r="D191" s="12" t="s">
        <v>167</v>
      </c>
      <c r="E191" s="16">
        <v>10000</v>
      </c>
      <c r="F191" s="10">
        <v>287</v>
      </c>
      <c r="G191" s="10">
        <v>0</v>
      </c>
      <c r="H191" s="10">
        <v>304</v>
      </c>
      <c r="I191" s="10">
        <v>25</v>
      </c>
      <c r="J191" s="10">
        <f t="shared" si="20"/>
        <v>616</v>
      </c>
      <c r="K191" s="10">
        <f t="shared" si="21"/>
        <v>9384</v>
      </c>
    </row>
    <row r="192" spans="1:11" x14ac:dyDescent="0.25">
      <c r="A192" s="11">
        <v>137</v>
      </c>
      <c r="B192" s="12" t="s">
        <v>223</v>
      </c>
      <c r="C192" s="11" t="s">
        <v>13</v>
      </c>
      <c r="D192" s="12" t="s">
        <v>167</v>
      </c>
      <c r="E192" s="16">
        <v>10000</v>
      </c>
      <c r="F192" s="10">
        <v>287</v>
      </c>
      <c r="G192" s="10">
        <v>0</v>
      </c>
      <c r="H192" s="10">
        <v>304</v>
      </c>
      <c r="I192" s="10">
        <v>25</v>
      </c>
      <c r="J192" s="10">
        <f t="shared" si="20"/>
        <v>616</v>
      </c>
      <c r="K192" s="10">
        <f t="shared" si="21"/>
        <v>9384</v>
      </c>
    </row>
    <row r="193" spans="1:11" x14ac:dyDescent="0.25">
      <c r="A193" s="11">
        <v>138</v>
      </c>
      <c r="B193" s="12" t="s">
        <v>224</v>
      </c>
      <c r="C193" s="11" t="s">
        <v>13</v>
      </c>
      <c r="D193" s="12" t="s">
        <v>167</v>
      </c>
      <c r="E193" s="16">
        <v>10000</v>
      </c>
      <c r="F193" s="10">
        <v>287</v>
      </c>
      <c r="G193" s="10">
        <v>0</v>
      </c>
      <c r="H193" s="10">
        <v>304</v>
      </c>
      <c r="I193" s="10">
        <v>25</v>
      </c>
      <c r="J193" s="10">
        <f t="shared" si="20"/>
        <v>616</v>
      </c>
      <c r="K193" s="10">
        <f t="shared" si="21"/>
        <v>9384</v>
      </c>
    </row>
    <row r="194" spans="1:11" x14ac:dyDescent="0.25">
      <c r="A194" s="11">
        <v>139</v>
      </c>
      <c r="B194" s="12" t="s">
        <v>225</v>
      </c>
      <c r="C194" s="11" t="s">
        <v>13</v>
      </c>
      <c r="D194" s="12" t="s">
        <v>167</v>
      </c>
      <c r="E194" s="16">
        <v>10000</v>
      </c>
      <c r="F194" s="10">
        <v>287</v>
      </c>
      <c r="G194" s="10">
        <v>0</v>
      </c>
      <c r="H194" s="10">
        <v>304</v>
      </c>
      <c r="I194" s="10">
        <v>25</v>
      </c>
      <c r="J194" s="10">
        <f t="shared" si="20"/>
        <v>616</v>
      </c>
      <c r="K194" s="10">
        <f t="shared" si="21"/>
        <v>9384</v>
      </c>
    </row>
    <row r="195" spans="1:11" x14ac:dyDescent="0.25">
      <c r="A195" s="11">
        <v>140</v>
      </c>
      <c r="B195" s="12" t="s">
        <v>226</v>
      </c>
      <c r="C195" s="11" t="s">
        <v>18</v>
      </c>
      <c r="D195" s="12" t="s">
        <v>167</v>
      </c>
      <c r="E195" s="16">
        <v>10000</v>
      </c>
      <c r="F195" s="10">
        <v>287</v>
      </c>
      <c r="G195" s="10">
        <v>0</v>
      </c>
      <c r="H195" s="10">
        <v>304</v>
      </c>
      <c r="I195" s="10">
        <v>25</v>
      </c>
      <c r="J195" s="10">
        <f t="shared" si="20"/>
        <v>616</v>
      </c>
      <c r="K195" s="10">
        <f t="shared" si="21"/>
        <v>9384</v>
      </c>
    </row>
    <row r="196" spans="1:11" x14ac:dyDescent="0.25">
      <c r="A196" s="11">
        <v>141</v>
      </c>
      <c r="B196" s="12" t="s">
        <v>227</v>
      </c>
      <c r="C196" s="11" t="s">
        <v>13</v>
      </c>
      <c r="D196" s="12" t="s">
        <v>167</v>
      </c>
      <c r="E196" s="16">
        <v>10000</v>
      </c>
      <c r="F196" s="10">
        <v>287</v>
      </c>
      <c r="G196" s="10">
        <v>0</v>
      </c>
      <c r="H196" s="10">
        <v>304</v>
      </c>
      <c r="I196" s="10">
        <v>25</v>
      </c>
      <c r="J196" s="10">
        <f t="shared" si="20"/>
        <v>616</v>
      </c>
      <c r="K196" s="10">
        <f t="shared" si="21"/>
        <v>9384</v>
      </c>
    </row>
    <row r="197" spans="1:11" x14ac:dyDescent="0.25">
      <c r="A197" s="11">
        <v>142</v>
      </c>
      <c r="B197" s="12" t="s">
        <v>228</v>
      </c>
      <c r="C197" s="11" t="s">
        <v>13</v>
      </c>
      <c r="D197" s="12" t="s">
        <v>167</v>
      </c>
      <c r="E197" s="16">
        <v>10000</v>
      </c>
      <c r="F197" s="10">
        <v>287</v>
      </c>
      <c r="G197" s="10">
        <v>0</v>
      </c>
      <c r="H197" s="10">
        <v>304</v>
      </c>
      <c r="I197" s="10">
        <v>25</v>
      </c>
      <c r="J197" s="10">
        <f t="shared" si="20"/>
        <v>616</v>
      </c>
      <c r="K197" s="10">
        <f t="shared" si="21"/>
        <v>9384</v>
      </c>
    </row>
    <row r="198" spans="1:11" x14ac:dyDescent="0.25">
      <c r="A198" s="11">
        <v>143</v>
      </c>
      <c r="B198" s="12" t="s">
        <v>229</v>
      </c>
      <c r="C198" s="11" t="s">
        <v>13</v>
      </c>
      <c r="D198" s="12" t="s">
        <v>167</v>
      </c>
      <c r="E198" s="16">
        <v>10000</v>
      </c>
      <c r="F198" s="10">
        <v>287</v>
      </c>
      <c r="G198" s="10">
        <v>0</v>
      </c>
      <c r="H198" s="10">
        <v>304</v>
      </c>
      <c r="I198" s="10">
        <v>25</v>
      </c>
      <c r="J198" s="10">
        <f t="shared" si="20"/>
        <v>616</v>
      </c>
      <c r="K198" s="10">
        <f t="shared" si="21"/>
        <v>9384</v>
      </c>
    </row>
    <row r="199" spans="1:11" x14ac:dyDescent="0.25">
      <c r="A199" s="11">
        <v>144</v>
      </c>
      <c r="B199" s="12" t="s">
        <v>230</v>
      </c>
      <c r="C199" s="11" t="s">
        <v>13</v>
      </c>
      <c r="D199" s="12" t="s">
        <v>167</v>
      </c>
      <c r="E199" s="16">
        <v>10000</v>
      </c>
      <c r="F199" s="10">
        <v>287</v>
      </c>
      <c r="G199" s="10">
        <v>0</v>
      </c>
      <c r="H199" s="10">
        <v>304</v>
      </c>
      <c r="I199" s="10">
        <v>3455.92</v>
      </c>
      <c r="J199" s="10">
        <f t="shared" si="20"/>
        <v>4046.92</v>
      </c>
      <c r="K199" s="10">
        <f t="shared" si="21"/>
        <v>5953.08</v>
      </c>
    </row>
    <row r="200" spans="1:11" x14ac:dyDescent="0.25">
      <c r="A200" s="11">
        <v>145</v>
      </c>
      <c r="B200" s="12" t="s">
        <v>231</v>
      </c>
      <c r="C200" s="11" t="s">
        <v>13</v>
      </c>
      <c r="D200" s="12" t="s">
        <v>167</v>
      </c>
      <c r="E200" s="16">
        <v>10000</v>
      </c>
      <c r="F200" s="10">
        <v>287</v>
      </c>
      <c r="G200" s="10">
        <v>0</v>
      </c>
      <c r="H200" s="10">
        <v>304</v>
      </c>
      <c r="I200" s="10">
        <v>25</v>
      </c>
      <c r="J200" s="10">
        <f t="shared" ref="J200" si="22">SUM(F200:I200)</f>
        <v>616</v>
      </c>
      <c r="K200" s="10">
        <f t="shared" ref="K200" si="23">E200-J200</f>
        <v>9384</v>
      </c>
    </row>
    <row r="201" spans="1:11" x14ac:dyDescent="0.25">
      <c r="A201" s="11"/>
      <c r="B201" s="12"/>
      <c r="C201" s="11"/>
      <c r="D201" s="12"/>
      <c r="E201" s="16"/>
      <c r="F201" s="10"/>
      <c r="G201" s="10"/>
      <c r="H201" s="10"/>
      <c r="I201" s="10"/>
      <c r="J201" s="10"/>
      <c r="K201" s="10"/>
    </row>
    <row r="202" spans="1:11" ht="13.5" customHeight="1" x14ac:dyDescent="0.25">
      <c r="A202" s="11"/>
      <c r="B202" s="12"/>
      <c r="C202" s="11"/>
      <c r="D202" s="12"/>
      <c r="E202" s="16"/>
      <c r="F202" s="10"/>
      <c r="G202" s="10"/>
      <c r="H202" s="10"/>
      <c r="I202" s="10"/>
      <c r="J202" s="10"/>
      <c r="K202" s="10"/>
    </row>
    <row r="203" spans="1:11" ht="12.75" customHeight="1" x14ac:dyDescent="0.25">
      <c r="A203" s="19" t="s">
        <v>86</v>
      </c>
      <c r="B203" s="19"/>
      <c r="C203" s="19"/>
      <c r="D203" s="19"/>
      <c r="E203" s="19"/>
      <c r="F203" s="19"/>
      <c r="G203" s="19"/>
      <c r="H203" s="19"/>
      <c r="I203" s="19"/>
      <c r="J203" s="19"/>
      <c r="K203" s="20"/>
    </row>
    <row r="204" spans="1:11" ht="25.5" customHeight="1" x14ac:dyDescent="0.25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3"/>
    </row>
    <row r="205" spans="1:11" x14ac:dyDescent="0.25">
      <c r="A205" s="11">
        <v>146</v>
      </c>
      <c r="B205" s="12" t="s">
        <v>232</v>
      </c>
      <c r="C205" s="11" t="s">
        <v>13</v>
      </c>
      <c r="D205" s="12" t="s">
        <v>94</v>
      </c>
      <c r="E205" s="10">
        <v>18400</v>
      </c>
      <c r="F205" s="10">
        <v>528.08000000000004</v>
      </c>
      <c r="G205" s="10">
        <v>0</v>
      </c>
      <c r="H205" s="10">
        <v>559.36</v>
      </c>
      <c r="I205" s="10">
        <v>1740.46</v>
      </c>
      <c r="J205" s="10">
        <f>SUM(F205:I205)</f>
        <v>2827.9</v>
      </c>
      <c r="K205" s="10">
        <f>E205-J205</f>
        <v>15572.1</v>
      </c>
    </row>
    <row r="206" spans="1:11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</row>
    <row r="207" spans="1:11" x14ac:dyDescent="0.25">
      <c r="A207" s="18" t="s">
        <v>233</v>
      </c>
      <c r="B207" s="19"/>
      <c r="C207" s="19"/>
      <c r="D207" s="19"/>
      <c r="E207" s="19"/>
      <c r="F207" s="19"/>
      <c r="G207" s="19"/>
      <c r="H207" s="19"/>
      <c r="I207" s="19"/>
      <c r="J207" s="19"/>
      <c r="K207" s="20"/>
    </row>
    <row r="208" spans="1:11" x14ac:dyDescent="0.25">
      <c r="A208" s="29"/>
      <c r="B208" s="30"/>
      <c r="C208" s="30"/>
      <c r="D208" s="30"/>
      <c r="E208" s="30"/>
      <c r="F208" s="30"/>
      <c r="G208" s="30"/>
      <c r="H208" s="30"/>
      <c r="I208" s="30"/>
      <c r="J208" s="30"/>
      <c r="K208" s="31"/>
    </row>
    <row r="209" spans="1:11" x14ac:dyDescent="0.25">
      <c r="A209" s="21"/>
      <c r="B209" s="22"/>
      <c r="C209" s="22"/>
      <c r="D209" s="22"/>
      <c r="E209" s="22"/>
      <c r="F209" s="22"/>
      <c r="G209" s="22"/>
      <c r="H209" s="22"/>
      <c r="I209" s="22"/>
      <c r="J209" s="22"/>
      <c r="K209" s="23"/>
    </row>
    <row r="210" spans="1:11" x14ac:dyDescent="0.25">
      <c r="A210" s="11">
        <v>147</v>
      </c>
      <c r="B210" s="12" t="s">
        <v>234</v>
      </c>
      <c r="C210" s="11" t="s">
        <v>13</v>
      </c>
      <c r="D210" s="12" t="s">
        <v>235</v>
      </c>
      <c r="E210" s="16">
        <v>180000</v>
      </c>
      <c r="F210" s="10">
        <v>5166</v>
      </c>
      <c r="G210" s="10">
        <v>30923.37</v>
      </c>
      <c r="H210" s="10">
        <v>5472</v>
      </c>
      <c r="I210" s="10">
        <v>125</v>
      </c>
      <c r="J210" s="10">
        <f>SUM(F210:I210)</f>
        <v>41686.369999999995</v>
      </c>
      <c r="K210" s="10">
        <f>E210-J210</f>
        <v>138313.63</v>
      </c>
    </row>
    <row r="211" spans="1:11" x14ac:dyDescent="0.25">
      <c r="A211" s="11">
        <v>148</v>
      </c>
      <c r="B211" s="12" t="s">
        <v>236</v>
      </c>
      <c r="C211" s="11" t="s">
        <v>13</v>
      </c>
      <c r="D211" s="12" t="s">
        <v>237</v>
      </c>
      <c r="E211" s="16">
        <v>138000</v>
      </c>
      <c r="F211" s="10">
        <v>3960.6</v>
      </c>
      <c r="G211" s="10">
        <v>21043.919999999998</v>
      </c>
      <c r="H211" s="10">
        <v>4195.2</v>
      </c>
      <c r="I211" s="10">
        <v>5186.91</v>
      </c>
      <c r="J211" s="10">
        <f t="shared" ref="J211:J220" si="24">SUM(F211:I211)</f>
        <v>34386.629999999997</v>
      </c>
      <c r="K211" s="10">
        <f t="shared" ref="K211:K220" si="25">E211-J211</f>
        <v>103613.37</v>
      </c>
    </row>
    <row r="212" spans="1:11" x14ac:dyDescent="0.25">
      <c r="A212" s="11">
        <v>149</v>
      </c>
      <c r="B212" s="12" t="s">
        <v>238</v>
      </c>
      <c r="C212" s="11" t="s">
        <v>13</v>
      </c>
      <c r="D212" s="12" t="s">
        <v>239</v>
      </c>
      <c r="E212" s="16">
        <v>85000</v>
      </c>
      <c r="F212" s="10">
        <v>2439.5</v>
      </c>
      <c r="G212" s="10">
        <v>8576.99</v>
      </c>
      <c r="H212" s="10">
        <v>2584</v>
      </c>
      <c r="I212" s="10">
        <v>125</v>
      </c>
      <c r="J212" s="10">
        <f t="shared" si="24"/>
        <v>13725.49</v>
      </c>
      <c r="K212" s="10">
        <f t="shared" si="25"/>
        <v>71274.509999999995</v>
      </c>
    </row>
    <row r="213" spans="1:11" x14ac:dyDescent="0.25">
      <c r="A213" s="11">
        <v>150</v>
      </c>
      <c r="B213" s="12" t="s">
        <v>240</v>
      </c>
      <c r="C213" s="11" t="s">
        <v>13</v>
      </c>
      <c r="D213" s="12" t="s">
        <v>241</v>
      </c>
      <c r="E213" s="16">
        <v>75000</v>
      </c>
      <c r="F213" s="10">
        <v>2152.5</v>
      </c>
      <c r="G213" s="32">
        <v>6309.38</v>
      </c>
      <c r="H213" s="10">
        <v>2280</v>
      </c>
      <c r="I213" s="10">
        <v>25</v>
      </c>
      <c r="J213" s="10">
        <f t="shared" si="24"/>
        <v>10766.880000000001</v>
      </c>
      <c r="K213" s="10">
        <f t="shared" si="25"/>
        <v>64233.119999999995</v>
      </c>
    </row>
    <row r="214" spans="1:11" x14ac:dyDescent="0.25">
      <c r="A214" s="11">
        <v>151</v>
      </c>
      <c r="B214" s="12" t="s">
        <v>242</v>
      </c>
      <c r="C214" s="11" t="s">
        <v>13</v>
      </c>
      <c r="D214" s="12" t="s">
        <v>243</v>
      </c>
      <c r="E214" s="16">
        <v>60000</v>
      </c>
      <c r="F214" s="10">
        <v>1722</v>
      </c>
      <c r="G214" s="10">
        <v>3486.68</v>
      </c>
      <c r="H214" s="10">
        <v>1824</v>
      </c>
      <c r="I214" s="10">
        <v>125</v>
      </c>
      <c r="J214" s="10">
        <f t="shared" si="24"/>
        <v>7157.68</v>
      </c>
      <c r="K214" s="10">
        <f t="shared" si="25"/>
        <v>52842.32</v>
      </c>
    </row>
    <row r="215" spans="1:11" x14ac:dyDescent="0.25">
      <c r="A215" s="11">
        <v>152</v>
      </c>
      <c r="B215" s="12" t="s">
        <v>244</v>
      </c>
      <c r="C215" s="11" t="s">
        <v>18</v>
      </c>
      <c r="D215" s="12" t="s">
        <v>245</v>
      </c>
      <c r="E215" s="16">
        <v>35000</v>
      </c>
      <c r="F215" s="10">
        <v>1004.5</v>
      </c>
      <c r="G215" s="10">
        <v>0</v>
      </c>
      <c r="H215" s="10">
        <v>1064</v>
      </c>
      <c r="I215" s="10">
        <v>5005.63</v>
      </c>
      <c r="J215" s="10">
        <f t="shared" si="24"/>
        <v>7074.13</v>
      </c>
      <c r="K215" s="10">
        <f t="shared" si="25"/>
        <v>27925.87</v>
      </c>
    </row>
    <row r="216" spans="1:11" x14ac:dyDescent="0.25">
      <c r="A216" s="11">
        <v>153</v>
      </c>
      <c r="B216" s="12" t="s">
        <v>246</v>
      </c>
      <c r="C216" s="11" t="s">
        <v>13</v>
      </c>
      <c r="D216" s="12" t="s">
        <v>30</v>
      </c>
      <c r="E216" s="16">
        <v>26157.599999999999</v>
      </c>
      <c r="F216" s="10">
        <v>750.72</v>
      </c>
      <c r="G216" s="10">
        <v>0</v>
      </c>
      <c r="H216" s="10">
        <v>795.19</v>
      </c>
      <c r="I216" s="10">
        <v>25</v>
      </c>
      <c r="J216" s="10">
        <f t="shared" si="24"/>
        <v>1570.91</v>
      </c>
      <c r="K216" s="10">
        <f t="shared" si="25"/>
        <v>24586.69</v>
      </c>
    </row>
    <row r="217" spans="1:11" x14ac:dyDescent="0.25">
      <c r="A217" s="11">
        <v>154</v>
      </c>
      <c r="B217" s="12" t="s">
        <v>247</v>
      </c>
      <c r="C217" s="11" t="s">
        <v>18</v>
      </c>
      <c r="D217" s="12" t="s">
        <v>30</v>
      </c>
      <c r="E217" s="16">
        <v>26157.599999999999</v>
      </c>
      <c r="F217" s="10">
        <v>750.72</v>
      </c>
      <c r="G217" s="10">
        <v>0</v>
      </c>
      <c r="H217" s="10">
        <v>795.19</v>
      </c>
      <c r="I217" s="10">
        <v>25</v>
      </c>
      <c r="J217" s="10">
        <f t="shared" si="24"/>
        <v>1570.91</v>
      </c>
      <c r="K217" s="10">
        <f t="shared" si="25"/>
        <v>24586.69</v>
      </c>
    </row>
    <row r="218" spans="1:11" x14ac:dyDescent="0.25">
      <c r="A218" s="11">
        <v>155</v>
      </c>
      <c r="B218" s="12" t="s">
        <v>248</v>
      </c>
      <c r="C218" s="11" t="s">
        <v>13</v>
      </c>
      <c r="D218" s="12" t="s">
        <v>160</v>
      </c>
      <c r="E218" s="16">
        <v>22000</v>
      </c>
      <c r="F218" s="10">
        <v>631.4</v>
      </c>
      <c r="G218" s="10">
        <v>0</v>
      </c>
      <c r="H218" s="10">
        <v>668.8</v>
      </c>
      <c r="I218" s="10">
        <v>25</v>
      </c>
      <c r="J218" s="10">
        <f t="shared" si="24"/>
        <v>1325.1999999999998</v>
      </c>
      <c r="K218" s="10">
        <f t="shared" si="25"/>
        <v>20674.8</v>
      </c>
    </row>
    <row r="219" spans="1:11" x14ac:dyDescent="0.25">
      <c r="A219" s="11">
        <v>156</v>
      </c>
      <c r="B219" s="12" t="s">
        <v>267</v>
      </c>
      <c r="C219" s="11" t="s">
        <v>13</v>
      </c>
      <c r="D219" s="12" t="s">
        <v>160</v>
      </c>
      <c r="E219" s="16">
        <v>22000</v>
      </c>
      <c r="F219" s="10">
        <v>631.4</v>
      </c>
      <c r="G219" s="10">
        <v>0</v>
      </c>
      <c r="H219" s="10">
        <v>668.8</v>
      </c>
      <c r="I219" s="10">
        <v>25</v>
      </c>
      <c r="J219" s="10">
        <f t="shared" si="24"/>
        <v>1325.1999999999998</v>
      </c>
      <c r="K219" s="10">
        <f t="shared" si="25"/>
        <v>20674.8</v>
      </c>
    </row>
    <row r="220" spans="1:11" x14ac:dyDescent="0.25">
      <c r="A220" s="11">
        <v>157</v>
      </c>
      <c r="B220" s="12" t="s">
        <v>249</v>
      </c>
      <c r="C220" s="11" t="s">
        <v>13</v>
      </c>
      <c r="D220" s="12" t="s">
        <v>160</v>
      </c>
      <c r="E220" s="16">
        <v>22500</v>
      </c>
      <c r="F220" s="10">
        <v>645.75</v>
      </c>
      <c r="G220" s="10">
        <v>0</v>
      </c>
      <c r="H220" s="10">
        <v>684</v>
      </c>
      <c r="I220" s="10">
        <v>1125</v>
      </c>
      <c r="J220" s="10">
        <f t="shared" si="24"/>
        <v>2454.75</v>
      </c>
      <c r="K220" s="10">
        <f t="shared" si="25"/>
        <v>20045.25</v>
      </c>
    </row>
    <row r="221" spans="1:11" x14ac:dyDescent="0.25">
      <c r="A221" s="18" t="s">
        <v>86</v>
      </c>
      <c r="B221" s="19"/>
      <c r="C221" s="19"/>
      <c r="D221" s="19"/>
      <c r="E221" s="19"/>
      <c r="F221" s="19"/>
      <c r="G221" s="19"/>
      <c r="H221" s="19"/>
      <c r="I221" s="19"/>
      <c r="J221" s="19"/>
      <c r="K221" s="20"/>
    </row>
    <row r="222" spans="1:11" x14ac:dyDescent="0.25">
      <c r="A222" s="21"/>
      <c r="B222" s="22"/>
      <c r="C222" s="22"/>
      <c r="D222" s="22"/>
      <c r="E222" s="22"/>
      <c r="F222" s="22"/>
      <c r="G222" s="22"/>
      <c r="H222" s="22"/>
      <c r="I222" s="22"/>
      <c r="J222" s="22"/>
      <c r="K222" s="23"/>
    </row>
    <row r="223" spans="1:11" x14ac:dyDescent="0.25">
      <c r="A223" s="11">
        <v>158</v>
      </c>
      <c r="B223" s="12" t="s">
        <v>250</v>
      </c>
      <c r="C223" s="11" t="s">
        <v>13</v>
      </c>
      <c r="D223" s="12" t="s">
        <v>94</v>
      </c>
      <c r="E223" s="10">
        <v>26000</v>
      </c>
      <c r="F223" s="10">
        <v>746.2</v>
      </c>
      <c r="G223" s="10">
        <v>0</v>
      </c>
      <c r="H223" s="10">
        <v>790.4</v>
      </c>
      <c r="I223" s="10">
        <v>25</v>
      </c>
      <c r="J223" s="10">
        <f>SUM(F223:I223)</f>
        <v>1561.6</v>
      </c>
      <c r="K223" s="10">
        <f>E223-J223</f>
        <v>24438.400000000001</v>
      </c>
    </row>
    <row r="224" spans="1:11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</row>
    <row r="225" spans="1:11" x14ac:dyDescent="0.25">
      <c r="A225" s="18" t="s">
        <v>124</v>
      </c>
      <c r="B225" s="19"/>
      <c r="C225" s="19"/>
      <c r="D225" s="19"/>
      <c r="E225" s="19"/>
      <c r="F225" s="19"/>
      <c r="G225" s="19"/>
      <c r="H225" s="19"/>
      <c r="I225" s="19"/>
      <c r="J225" s="19"/>
      <c r="K225" s="20"/>
    </row>
    <row r="226" spans="1:11" x14ac:dyDescent="0.25">
      <c r="A226" s="21"/>
      <c r="B226" s="22"/>
      <c r="C226" s="22"/>
      <c r="D226" s="22"/>
      <c r="E226" s="22"/>
      <c r="F226" s="22"/>
      <c r="G226" s="22"/>
      <c r="H226" s="22"/>
      <c r="I226" s="22"/>
      <c r="J226" s="22"/>
      <c r="K226" s="23"/>
    </row>
    <row r="227" spans="1:11" x14ac:dyDescent="0.25">
      <c r="A227" s="11">
        <v>159</v>
      </c>
      <c r="B227" s="12" t="s">
        <v>251</v>
      </c>
      <c r="C227" s="11" t="s">
        <v>18</v>
      </c>
      <c r="D227" s="12" t="s">
        <v>129</v>
      </c>
      <c r="E227" s="16">
        <v>15000</v>
      </c>
      <c r="F227" s="10">
        <v>430.5</v>
      </c>
      <c r="G227" s="10">
        <v>0</v>
      </c>
      <c r="H227" s="10">
        <v>456</v>
      </c>
      <c r="I227" s="10">
        <v>25</v>
      </c>
      <c r="J227" s="10">
        <f>SUM(F227:I227)</f>
        <v>911.5</v>
      </c>
      <c r="K227" s="10">
        <f>E227-J227</f>
        <v>14088.5</v>
      </c>
    </row>
    <row r="228" spans="1:11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</row>
    <row r="229" spans="1:11" x14ac:dyDescent="0.25">
      <c r="A229" s="18" t="s">
        <v>23</v>
      </c>
      <c r="B229" s="19"/>
      <c r="C229" s="19"/>
      <c r="D229" s="19"/>
      <c r="E229" s="19"/>
      <c r="F229" s="19"/>
      <c r="G229" s="19"/>
      <c r="H229" s="19"/>
      <c r="I229" s="19"/>
      <c r="J229" s="19"/>
      <c r="K229" s="20"/>
    </row>
    <row r="230" spans="1:11" x14ac:dyDescent="0.25">
      <c r="A230" s="21"/>
      <c r="B230" s="22"/>
      <c r="C230" s="22"/>
      <c r="D230" s="22"/>
      <c r="E230" s="22"/>
      <c r="F230" s="22"/>
      <c r="G230" s="22"/>
      <c r="H230" s="22"/>
      <c r="I230" s="22"/>
      <c r="J230" s="22"/>
      <c r="K230" s="23"/>
    </row>
    <row r="231" spans="1:11" x14ac:dyDescent="0.25">
      <c r="A231" s="11">
        <v>160</v>
      </c>
      <c r="B231" s="12" t="s">
        <v>252</v>
      </c>
      <c r="C231" s="11" t="s">
        <v>18</v>
      </c>
      <c r="D231" s="12" t="s">
        <v>253</v>
      </c>
      <c r="E231" s="10">
        <v>95000</v>
      </c>
      <c r="F231" s="10">
        <v>2726.5</v>
      </c>
      <c r="G231" s="10">
        <v>10929.24</v>
      </c>
      <c r="H231" s="10">
        <v>2888</v>
      </c>
      <c r="I231" s="10">
        <v>1725</v>
      </c>
      <c r="J231" s="10">
        <f>SUM(F231:I231)</f>
        <v>18268.739999999998</v>
      </c>
      <c r="K231" s="10">
        <f>E231-J231</f>
        <v>76731.260000000009</v>
      </c>
    </row>
    <row r="232" spans="1:11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</row>
    <row r="233" spans="1:11" x14ac:dyDescent="0.25">
      <c r="A233" s="18" t="s">
        <v>254</v>
      </c>
      <c r="B233" s="19"/>
      <c r="C233" s="19"/>
      <c r="D233" s="19"/>
      <c r="E233" s="19"/>
      <c r="F233" s="19"/>
      <c r="G233" s="19"/>
      <c r="H233" s="19"/>
      <c r="I233" s="19"/>
      <c r="J233" s="19"/>
      <c r="K233" s="20"/>
    </row>
    <row r="234" spans="1:11" x14ac:dyDescent="0.25">
      <c r="A234" s="21"/>
      <c r="B234" s="22"/>
      <c r="C234" s="22"/>
      <c r="D234" s="22"/>
      <c r="E234" s="22"/>
      <c r="F234" s="22"/>
      <c r="G234" s="22"/>
      <c r="H234" s="22"/>
      <c r="I234" s="22"/>
      <c r="J234" s="22"/>
      <c r="K234" s="23"/>
    </row>
    <row r="235" spans="1:11" x14ac:dyDescent="0.25">
      <c r="A235" s="11">
        <v>161</v>
      </c>
      <c r="B235" s="12" t="s">
        <v>255</v>
      </c>
      <c r="C235" s="11" t="s">
        <v>13</v>
      </c>
      <c r="D235" s="12" t="s">
        <v>256</v>
      </c>
      <c r="E235" s="16">
        <v>145000</v>
      </c>
      <c r="F235" s="10">
        <v>4161.5</v>
      </c>
      <c r="G235" s="10">
        <v>22690.49</v>
      </c>
      <c r="H235" s="10">
        <v>4408</v>
      </c>
      <c r="I235" s="10">
        <v>25</v>
      </c>
      <c r="J235" s="10">
        <f>SUM(F235:I235)</f>
        <v>31284.99</v>
      </c>
      <c r="K235" s="10">
        <f>E235-J235</f>
        <v>113715.01</v>
      </c>
    </row>
    <row r="236" spans="1:11" x14ac:dyDescent="0.25">
      <c r="A236" s="11">
        <v>162</v>
      </c>
      <c r="B236" s="12" t="s">
        <v>257</v>
      </c>
      <c r="C236" s="11" t="s">
        <v>13</v>
      </c>
      <c r="D236" s="12" t="s">
        <v>258</v>
      </c>
      <c r="E236" s="16">
        <v>60000</v>
      </c>
      <c r="F236" s="10">
        <v>1722</v>
      </c>
      <c r="G236" s="10">
        <v>3486.68</v>
      </c>
      <c r="H236" s="10">
        <v>1824</v>
      </c>
      <c r="I236" s="10">
        <v>125</v>
      </c>
      <c r="J236" s="10">
        <f>SUM(F236:I236)</f>
        <v>7157.68</v>
      </c>
      <c r="K236" s="10">
        <f>E236-J236</f>
        <v>52842.32</v>
      </c>
    </row>
    <row r="237" spans="1:11" x14ac:dyDescent="0.25">
      <c r="A237" s="33" t="s">
        <v>259</v>
      </c>
      <c r="B237" s="33"/>
      <c r="C237" s="33"/>
      <c r="D237" s="33"/>
      <c r="E237" s="34">
        <f>SUM(E8:E12,E15,E18:E20,E23:E25,E28:E31,E34:E37,E40:E44,E48:E53,E56:E64,E67:E77,E80:E84,E89:E95,E98:E107,E110,E114:E115,E118:E122,E128:E130,E133:E140,E143:E145,E148:E149,E152:E202,E205,E210:E220,E223,E227,E231,E235:E236)</f>
        <v>6419166.4899999993</v>
      </c>
      <c r="F237" s="34">
        <f>SUM(F8:F12,F15,F18:F20,F23:F25,F28:F31,F34:F37,F40:F44,F48:F53,F56:F64,F67:F77,F80:F84,F89:F95,F98:F107,F110,F114:F115,F118:F122,F128:F130,F133:F140,F143:F145,F148:F149,F152:F202,F205,F210:F220,F223,F227,F231,F235,F236)</f>
        <v>184230.08000000002</v>
      </c>
      <c r="G237" s="34">
        <f>SUM(G8:G12,G15,G18:G20,G23:G25,G28:G31,G34:G37,G40:G44,G48:G53,G56:G64,G67:G77,G80:G84,G89:G95,G98:G107,G110,G114:G115,G118:G122,G128:G130,G133:G140,G143:G145,G148:G149,G152:G202,G205,G210:G220,G223,G227,G231,G235:G236)</f>
        <v>420791.49999999983</v>
      </c>
      <c r="H237" s="34">
        <f>SUM(H8:H12,H15,H18:H20,H23:H25,H28:H31,H34:H37,H40:H44,H48:H53,H56:H64,H67:H77,H80:H84,H89:H95,H98:H107,H110,H114:H115,H118:H122,H128:H130,H133:H140,H143:H145,H148:H149,H152:H202,H205,H210:H220,H223,H227,H231,H235:H236)</f>
        <v>193577.80999999997</v>
      </c>
      <c r="I237" s="34">
        <f>SUM(I8:I12,I15,I18:I20,I23:I25,I28:I31,I34:I37,I40:I44,I48:I53,I56:I64,I67:I77,I80:I84,I89:I95,I98:I107,I110,I114:I115,I118:I122,I128:I130,I133:I140,I143:I145,I148:I149,I152:I202,I205,I210:I220,I223,I227,I231,I235:I236)</f>
        <v>552390.10000000009</v>
      </c>
      <c r="J237" s="34">
        <f>SUM(J8:J12,J15,J18:J20,J23:J25,J28:J31,J34:J37,J40:J44,J48:J53,J56:J64,J67:J77,J80:J84,J89:J95,J98:J107,J110,J114:J115,J118:J122,J128:J130,J133:J140,J143:J145,J148:J149,J152:J202,J205,J210:J220,J223,J227,J231,J235:J236)</f>
        <v>1350811.9899999981</v>
      </c>
      <c r="K237" s="34">
        <f>SUM(K8:K12,K15,K18:K20,K23:K25,K28:K31,K34:K37,K40:K44,K48:K53,K56:K64,K67:K77,K80:K84,K89:K95,K98:K107,K110,K114:K115,K118:K122,K128:K130,K133:K140,K143:K145,K148:K149,K152:K202,K205,K210:K220,K223,K227,K231,K235:K236)</f>
        <v>5068354.5000000009</v>
      </c>
    </row>
    <row r="239" spans="1:1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</sheetData>
  <mergeCells count="29">
    <mergeCell ref="A221:K222"/>
    <mergeCell ref="A225:K226"/>
    <mergeCell ref="A229:K230"/>
    <mergeCell ref="A233:K234"/>
    <mergeCell ref="A237:D237"/>
    <mergeCell ref="A207:K209"/>
    <mergeCell ref="A86:K88"/>
    <mergeCell ref="A96:K97"/>
    <mergeCell ref="A108:K109"/>
    <mergeCell ref="A112:K113"/>
    <mergeCell ref="A116:K117"/>
    <mergeCell ref="A125:K127"/>
    <mergeCell ref="A131:K132"/>
    <mergeCell ref="A141:K142"/>
    <mergeCell ref="A146:K147"/>
    <mergeCell ref="A150:K151"/>
    <mergeCell ref="A203:K204"/>
    <mergeCell ref="A78:K79"/>
    <mergeCell ref="A1:K4"/>
    <mergeCell ref="A5:K6"/>
    <mergeCell ref="A13:K14"/>
    <mergeCell ref="A16:K17"/>
    <mergeCell ref="A21:K22"/>
    <mergeCell ref="A26:K27"/>
    <mergeCell ref="A32:K33"/>
    <mergeCell ref="A38:K39"/>
    <mergeCell ref="A46:K47"/>
    <mergeCell ref="A54:K55"/>
    <mergeCell ref="A65:K66"/>
  </mergeCells>
  <pageMargins left="0.39370078740157483" right="0.27559055118110237" top="1.1417322834645669" bottom="0.78740157480314965" header="0.15748031496062992" footer="0.31496062992125984"/>
  <pageSetup scale="72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2024-12-02T19:11:45Z</cp:lastPrinted>
  <dcterms:created xsi:type="dcterms:W3CDTF">2023-09-13T18:37:24Z</dcterms:created>
  <dcterms:modified xsi:type="dcterms:W3CDTF">2024-12-02T19:26:50Z</dcterms:modified>
</cp:coreProperties>
</file>