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FEBRERO 2025\"/>
    </mc:Choice>
  </mc:AlternateContent>
  <xr:revisionPtr revIDLastSave="0" documentId="13_ncr:1_{F3E3F30A-312F-4321-8847-E859E4798CC8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0" i="1" l="1"/>
  <c r="K200" i="1" s="1"/>
  <c r="J199" i="1"/>
  <c r="K199" i="1"/>
  <c r="J114" i="1"/>
  <c r="K114" i="1" s="1"/>
  <c r="K52" i="1"/>
  <c r="J52" i="1"/>
  <c r="J103" i="1"/>
  <c r="K103" i="1" s="1"/>
  <c r="J93" i="1"/>
  <c r="K93" i="1" s="1"/>
  <c r="I238" i="1"/>
  <c r="J217" i="1"/>
  <c r="K217" i="1" s="1"/>
  <c r="J105" i="1" l="1"/>
  <c r="K105" i="1" s="1"/>
  <c r="J106" i="1"/>
  <c r="K106" i="1" s="1"/>
  <c r="J104" i="1"/>
  <c r="K104" i="1" s="1"/>
  <c r="J99" i="1"/>
  <c r="J100" i="1"/>
  <c r="K100" i="1" s="1"/>
  <c r="J198" i="1"/>
  <c r="K198" i="1" s="1"/>
  <c r="F238" i="1"/>
  <c r="J107" i="1"/>
  <c r="K107" i="1" s="1"/>
  <c r="J102" i="1"/>
  <c r="K102" i="1" s="1"/>
  <c r="J101" i="1"/>
  <c r="K101" i="1" s="1"/>
  <c r="J31" i="1"/>
  <c r="K31" i="1" s="1"/>
  <c r="J30" i="1"/>
  <c r="K30" i="1" s="1"/>
  <c r="J29" i="1"/>
  <c r="K29" i="1" s="1"/>
  <c r="J28" i="1"/>
  <c r="K28" i="1" s="1"/>
  <c r="J89" i="1"/>
  <c r="G238" i="1"/>
  <c r="J49" i="1" l="1"/>
  <c r="K49" i="1" s="1"/>
  <c r="J11" i="1"/>
  <c r="K11" i="1" s="1"/>
  <c r="H238" i="1"/>
  <c r="E238" i="1"/>
  <c r="J237" i="1"/>
  <c r="K237" i="1" s="1"/>
  <c r="J236" i="1"/>
  <c r="K236" i="1" s="1"/>
  <c r="J232" i="1"/>
  <c r="K232" i="1" s="1"/>
  <c r="J228" i="1"/>
  <c r="K228" i="1" s="1"/>
  <c r="J221" i="1"/>
  <c r="K221" i="1" s="1"/>
  <c r="J218" i="1"/>
  <c r="K218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3" i="1"/>
  <c r="K203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49" i="1"/>
  <c r="K149" i="1" s="1"/>
  <c r="J148" i="1"/>
  <c r="K148" i="1" s="1"/>
  <c r="J145" i="1"/>
  <c r="K145" i="1" s="1"/>
  <c r="J144" i="1"/>
  <c r="K144" i="1" s="1"/>
  <c r="J143" i="1"/>
  <c r="K143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0" i="1"/>
  <c r="K130" i="1" s="1"/>
  <c r="J129" i="1"/>
  <c r="K129" i="1" s="1"/>
  <c r="J128" i="1"/>
  <c r="K128" i="1" s="1"/>
  <c r="J122" i="1"/>
  <c r="K122" i="1" s="1"/>
  <c r="J121" i="1"/>
  <c r="K121" i="1" s="1"/>
  <c r="J120" i="1"/>
  <c r="K120" i="1" s="1"/>
  <c r="J119" i="1"/>
  <c r="K119" i="1" s="1"/>
  <c r="J118" i="1"/>
  <c r="K118" i="1" s="1"/>
  <c r="J110" i="1"/>
  <c r="K110" i="1" s="1"/>
  <c r="K99" i="1"/>
  <c r="J98" i="1"/>
  <c r="K98" i="1" s="1"/>
  <c r="J95" i="1"/>
  <c r="K95" i="1" s="1"/>
  <c r="J94" i="1"/>
  <c r="K94" i="1" s="1"/>
  <c r="J92" i="1"/>
  <c r="K92" i="1" s="1"/>
  <c r="J91" i="1"/>
  <c r="K91" i="1" s="1"/>
  <c r="J90" i="1"/>
  <c r="K90" i="1" s="1"/>
  <c r="K89" i="1"/>
  <c r="J84" i="1"/>
  <c r="K84" i="1" s="1"/>
  <c r="J83" i="1"/>
  <c r="K83" i="1" s="1"/>
  <c r="J82" i="1"/>
  <c r="K82" i="1" s="1"/>
  <c r="J81" i="1"/>
  <c r="K81" i="1" s="1"/>
  <c r="J80" i="1"/>
  <c r="K80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1" i="1"/>
  <c r="K51" i="1" s="1"/>
  <c r="J50" i="1"/>
  <c r="K50" i="1" s="1"/>
  <c r="J48" i="1"/>
  <c r="K48" i="1" s="1"/>
  <c r="J44" i="1"/>
  <c r="K44" i="1" s="1"/>
  <c r="J43" i="1"/>
  <c r="K43" i="1" s="1"/>
  <c r="J42" i="1"/>
  <c r="K42" i="1" s="1"/>
  <c r="J41" i="1"/>
  <c r="K41" i="1" s="1"/>
  <c r="J40" i="1"/>
  <c r="K40" i="1" s="1"/>
  <c r="J37" i="1"/>
  <c r="K37" i="1" s="1"/>
  <c r="J36" i="1"/>
  <c r="K36" i="1" s="1"/>
  <c r="J35" i="1"/>
  <c r="K35" i="1" s="1"/>
  <c r="J34" i="1"/>
  <c r="K34" i="1" s="1"/>
  <c r="J25" i="1"/>
  <c r="K25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J8" i="1"/>
  <c r="K24" i="1" l="1"/>
  <c r="J238" i="1"/>
  <c r="K8" i="1"/>
  <c r="K238" i="1" l="1"/>
</calcChain>
</file>

<file path=xl/sharedStrings.xml><?xml version="1.0" encoding="utf-8"?>
<sst xmlns="http://schemas.openxmlformats.org/spreadsheetml/2006/main" count="518" uniqueCount="265">
  <si>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</si>
  <si>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</si>
  <si>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</si>
  <si>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</si>
  <si>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</si>
  <si>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</si>
  <si>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</si>
  <si>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</si>
  <si>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</si>
  <si>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</si>
  <si>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</si>
  <si>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</si>
  <si>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</si>
  <si>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</si>
  <si>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</si>
  <si>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</si>
  <si>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</si>
  <si>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</si>
  <si>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</si>
  <si>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</si>
  <si>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</si>
  <si>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</si>
  <si>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</si>
  <si>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</si>
  <si>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</si>
  <si>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</si>
  <si>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</si>
  <si>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</si>
  <si>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</si>
  <si>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</si>
  <si>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</si>
  <si>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</si>
  <si>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</si>
  <si>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</si>
  <si>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</si>
  <si>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</si>
  <si>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</si>
  <si>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</si>
  <si>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</si>
  <si>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</si>
  <si>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</si>
  <si>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</si>
  <si>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</si>
  <si>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</si>
  <si>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</si>
  <si>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</si>
  <si>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</si>
  <si>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</si>
  <si>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</si>
  <si>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</si>
  <si>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</si>
  <si>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</si>
  <si>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</si>
  <si>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</si>
  <si>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</si>
  <si>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</si>
  <si>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</si>
  <si>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</si>
  <si>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</si>
  <si>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</si>
  <si>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</si>
  <si>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</si>
  <si>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</si>
  <si>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</si>
  <si>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</si>
  <si>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</si>
  <si>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</si>
  <si>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</si>
  <si>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</si>
  <si>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</si>
  <si>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</si>
  <si>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</si>
  <si>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</si>
  <si>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</si>
  <si>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</si>
  <si>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</si>
  <si>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</si>
  <si>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</si>
  <si>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</si>
  <si>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</si>
  <si>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</si>
  <si>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</si>
  <si>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</si>
  <si>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</si>
  <si>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</si>
  <si>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</si>
  <si>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</si>
  <si>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</si>
  <si>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</si>
  <si>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</si>
  <si>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</si>
  <si>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</si>
  <si>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VICENTE EMILIANO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</si>
  <si>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</si>
  <si>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</si>
  <si>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</si>
  <si>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</si>
  <si>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</si>
  <si>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</si>
  <si>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</si>
  <si>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</si>
  <si>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</si>
  <si>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</si>
  <si>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</si>
  <si>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</si>
  <si>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</si>
  <si>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</si>
  <si>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</si>
  <si>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</si>
  <si>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</si>
  <si>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</si>
  <si>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</si>
  <si>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</si>
  <si>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</si>
  <si>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</si>
  <si>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</si>
  <si>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</si>
  <si>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</si>
  <si>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</si>
  <si>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</si>
  <si>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</si>
  <si>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RITA CRISMELY CASIA ROSARIO NUÑEZ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</si>
  <si>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</si>
  <si>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</si>
  <si>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</si>
  <si>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</si>
  <si>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</si>
  <si>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</si>
  <si>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</si>
  <si>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</si>
  <si>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</si>
  <si>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</si>
  <si>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</si>
  <si>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</si>
  <si>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</si>
  <si>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</si>
  <si>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</si>
  <si>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</si>
  <si>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</si>
  <si>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</si>
  <si>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</si>
  <si>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</si>
  <si>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</si>
  <si>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</si>
  <si>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</si>
  <si>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</si>
  <si>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</si>
  <si>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</si>
  <si>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</si>
  <si>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</si>
  <si>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</si>
  <si>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</si>
  <si>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</si>
  <si>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</si>
  <si>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</si>
  <si>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</si>
  <si>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</si>
  <si>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</si>
  <si>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</si>
  <si>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</si>
  <si>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</si>
  <si>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</si>
  <si>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</si>
  <si>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</si>
  <si>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</si>
  <si>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</si>
  <si>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</si>
  <si>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</si>
  <si>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</si>
  <si>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</si>
  <si>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</si>
  <si>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</si>
  <si>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</si>
  <si>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</si>
  <si>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</si>
  <si>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</si>
  <si>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</si>
  <si>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</si>
  <si>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</si>
  <si>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</si>
  <si>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</si>
  <si>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</si>
  <si>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</si>
  <si>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</si>
  <si>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</si>
  <si>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</si>
  <si>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</si>
  <si>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</si>
  <si>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</si>
  <si>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</si>
  <si>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</si>
  <si>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</si>
  <si>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</si>
  <si>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</si>
  <si>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</si>
  <si>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</si>
  <si>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</si>
  <si>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</si>
  <si>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</si>
  <si>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</si>
  <si>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</si>
  <si>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</si>
  <si>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</si>
  <si>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</si>
  <si>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</si>
  <si>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</si>
  <si>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</si>
  <si>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</si>
  <si>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</si>
  <si>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</si>
  <si>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</si>
  <si>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</si>
  <si>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</si>
  <si>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</si>
  <si>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</si>
  <si>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</si>
  <si>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</si>
  <si>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</si>
  <si>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</si>
  <si>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</si>
  <si>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</si>
  <si>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</si>
  <si>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</si>
  <si>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</si>
  <si>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</si>
  <si>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</si>
  <si>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</si>
  <si>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</si>
  <si>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</si>
  <si>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</si>
  <si>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</si>
  <si>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</si>
  <si>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</si>
  <si>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</si>
  <si>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</si>
  <si>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</si>
  <si>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</si>
  <si>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</si>
  <si>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</si>
  <si>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</si>
  <si>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</si>
  <si>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</si>
  <si>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</si>
  <si>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</si>
  <si>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</si>
  <si>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</si>
  <si>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</si>
  <si>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</si>
  <si>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</si>
  <si>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</si>
  <si>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</si>
  <si>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</si>
  <si>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</si>
  <si>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</si>
  <si>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</si>
  <si>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</si>
  <si>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</si>
  <si>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</si>
  <si>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</si>
  <si>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</si>
  <si>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</si>
  <si>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SUELDOS FIJOS CORRESPONDIENTE AL MES DE FEBRERO 2025</t>
  </si>
  <si>
    <t>ENCARGADA DEL DEPARTAMENTO DE GESTION AMBIENTAL Y SOSTENIBILIDAD</t>
  </si>
  <si>
    <t>CANDIDO ROBLES SANCHEZ</t>
  </si>
  <si>
    <t>ROSI CRISMEILI ALMONTE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</si>
</sst>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240</xdr:row>
      <xdr:rowOff>47624</xdr:rowOff>
    </xdr:from>
    <xdr:to>
      <xdr:col>2</xdr:col>
      <xdr:colOff>238125</xdr:colOff>
      <xdr:row>248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240</xdr:row>
      <xdr:rowOff>47627</xdr:rowOff>
    </xdr:from>
    <xdr:to>
      <xdr:col>5</xdr:col>
      <xdr:colOff>485774</xdr:colOff>
      <xdr:row>247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240</xdr:row>
      <xdr:rowOff>33060</xdr:rowOff>
    </xdr:from>
    <xdr:to>
      <xdr:col>10</xdr:col>
      <xdr:colOff>345785</xdr:colOff>
      <xdr:row>247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4"/>
  <sheetViews>
    <sheetView tabSelected="1" topLeftCell="A221" zoomScale="140" zoomScaleNormal="140" zoomScaleSheetLayoutView="85" workbookViewId="0">
      <selection activeCell="E233" sqref="E233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46175.34</v>
      </c>
      <c r="H8" s="10">
        <v>5883.16</v>
      </c>
      <c r="I8" s="10">
        <v>28506.7</v>
      </c>
      <c r="J8" s="10">
        <f>SUM(F8:I8)</f>
        <v>87596.7</v>
      </c>
      <c r="K8" s="10">
        <f>E8-J8</f>
        <v>157403.29999999999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1025</v>
      </c>
      <c r="J9" s="10">
        <f>SUM(F9:I9)</f>
        <v>16097.12</v>
      </c>
      <c r="K9" s="10">
        <f>E9-J9</f>
        <v>73902.880000000005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8148.13</v>
      </c>
      <c r="H10" s="13">
        <v>2584</v>
      </c>
      <c r="I10" s="10">
        <v>22920.07</v>
      </c>
      <c r="J10" s="10">
        <f>SUM(F10:I10)</f>
        <v>36091.699999999997</v>
      </c>
      <c r="K10" s="10">
        <f>E10-J10</f>
        <v>48908.3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2800.49</v>
      </c>
      <c r="H11" s="10">
        <v>1824</v>
      </c>
      <c r="I11" s="10">
        <v>16719.34</v>
      </c>
      <c r="J11" s="10">
        <f>SUM(F11:I11)</f>
        <v>23065.83</v>
      </c>
      <c r="K11" s="10">
        <f>E11-J11</f>
        <v>36934.17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2302.36</v>
      </c>
      <c r="H12" s="10">
        <v>1672</v>
      </c>
      <c r="I12" s="10">
        <v>6187.34</v>
      </c>
      <c r="J12" s="10">
        <f>SUM(F12:I12)</f>
        <v>11740.2</v>
      </c>
      <c r="K12" s="10">
        <f>E12-J12</f>
        <v>43259.8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7555.92</v>
      </c>
      <c r="J15" s="10">
        <f>SUM(F15:I15)</f>
        <v>9624.42</v>
      </c>
      <c r="K15" s="10">
        <f>E15-J15</f>
        <v>25375.58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8174</v>
      </c>
      <c r="H18" s="10">
        <v>2587.34</v>
      </c>
      <c r="I18" s="10">
        <v>7940.46</v>
      </c>
      <c r="J18" s="10">
        <f>SUM(F18:I18)</f>
        <v>21144.46</v>
      </c>
      <c r="K18" s="10">
        <f>E18-J18</f>
        <v>63965.54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3840.46</v>
      </c>
      <c r="J19" s="10">
        <f>SUM(F19:I19)</f>
        <v>6086.26</v>
      </c>
      <c r="K19" s="10">
        <f>E19-J19</f>
        <v>31913.739999999998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10009.89</v>
      </c>
      <c r="J23" s="10">
        <f>SUM(F23:I23)</f>
        <v>22752.65</v>
      </c>
      <c r="K23" s="10">
        <f>E23-J23</f>
        <v>62247.35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8148.13</v>
      </c>
      <c r="H24" s="10">
        <v>2584</v>
      </c>
      <c r="I24" s="10">
        <v>41822</v>
      </c>
      <c r="J24" s="10">
        <f>SUM(F24:I24)</f>
        <v>54993.630000000005</v>
      </c>
      <c r="K24" s="10">
        <f>E24-J24</f>
        <v>30006.369999999995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2940.46</v>
      </c>
      <c r="J25" s="10">
        <f>SUM(F25:I25)</f>
        <v>5008.96</v>
      </c>
      <c r="K25" s="10">
        <f>E25-J25</f>
        <v>29991.040000000001</v>
      </c>
    </row>
    <row r="26" spans="1:14" x14ac:dyDescent="0.25">
      <c r="A26" s="4" t="s">
        <v>39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11">
        <v>12</v>
      </c>
      <c r="B28" s="12" t="s">
        <v>40</v>
      </c>
      <c r="C28" s="11" t="s">
        <v>18</v>
      </c>
      <c r="D28" s="12" t="s">
        <v>41</v>
      </c>
      <c r="E28" s="10">
        <v>75000</v>
      </c>
      <c r="F28" s="10">
        <v>2152.5</v>
      </c>
      <c r="G28" s="10">
        <v>6309.38</v>
      </c>
      <c r="H28" s="10">
        <v>2280</v>
      </c>
      <c r="I28" s="10">
        <v>125</v>
      </c>
      <c r="J28" s="10">
        <f t="shared" ref="J28:J31" si="0">SUM(F28:I28)</f>
        <v>10866.880000000001</v>
      </c>
      <c r="K28" s="10">
        <f t="shared" ref="K28:K31" si="1">E28-J28</f>
        <v>64133.119999999995</v>
      </c>
    </row>
    <row r="29" spans="1:14" x14ac:dyDescent="0.25">
      <c r="A29" s="11">
        <v>13</v>
      </c>
      <c r="B29" s="12" t="s">
        <v>42</v>
      </c>
      <c r="C29" s="11" t="s">
        <v>18</v>
      </c>
      <c r="D29" s="12" t="s">
        <v>41</v>
      </c>
      <c r="E29" s="10">
        <v>75000</v>
      </c>
      <c r="F29" s="10">
        <v>2152.5</v>
      </c>
      <c r="G29" s="10">
        <v>6309.38</v>
      </c>
      <c r="H29" s="10">
        <v>2280</v>
      </c>
      <c r="I29" s="10">
        <v>125</v>
      </c>
      <c r="J29" s="10">
        <f t="shared" si="0"/>
        <v>10866.880000000001</v>
      </c>
      <c r="K29" s="10">
        <f t="shared" si="1"/>
        <v>64133.119999999995</v>
      </c>
    </row>
    <row r="30" spans="1:14" x14ac:dyDescent="0.25">
      <c r="A30" s="11">
        <v>14</v>
      </c>
      <c r="B30" s="12" t="s">
        <v>43</v>
      </c>
      <c r="C30" s="11" t="s">
        <v>13</v>
      </c>
      <c r="D30" s="12" t="s">
        <v>44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125</v>
      </c>
      <c r="J30" s="10">
        <f t="shared" si="0"/>
        <v>10866.880000000001</v>
      </c>
      <c r="K30" s="10">
        <f t="shared" si="1"/>
        <v>64133.119999999995</v>
      </c>
    </row>
    <row r="31" spans="1:14" x14ac:dyDescent="0.25">
      <c r="A31" s="11">
        <v>15</v>
      </c>
      <c r="B31" s="12" t="s">
        <v>45</v>
      </c>
      <c r="C31" s="11" t="s">
        <v>18</v>
      </c>
      <c r="D31" s="12" t="s">
        <v>253</v>
      </c>
      <c r="E31" s="10">
        <v>85000</v>
      </c>
      <c r="F31" s="10">
        <v>2439.5</v>
      </c>
      <c r="G31" s="10">
        <v>8576.99</v>
      </c>
      <c r="H31" s="10">
        <v>2584</v>
      </c>
      <c r="I31" s="10">
        <v>21252.94</v>
      </c>
      <c r="J31" s="10">
        <f t="shared" si="0"/>
        <v>34853.43</v>
      </c>
      <c r="K31" s="10">
        <f t="shared" si="1"/>
        <v>50146.57</v>
      </c>
    </row>
    <row r="32" spans="1:14" x14ac:dyDescent="0.25">
      <c r="A32" s="4" t="s">
        <v>47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7">
        <v>16</v>
      </c>
      <c r="B34" s="12" t="s">
        <v>48</v>
      </c>
      <c r="C34" s="11" t="s">
        <v>18</v>
      </c>
      <c r="D34" s="12" t="s">
        <v>41</v>
      </c>
      <c r="E34" s="10">
        <v>85000</v>
      </c>
      <c r="F34" s="10">
        <v>2439.5</v>
      </c>
      <c r="G34" s="10">
        <v>8576.99</v>
      </c>
      <c r="H34" s="10">
        <v>2584</v>
      </c>
      <c r="I34" s="10">
        <v>5225</v>
      </c>
      <c r="J34" s="10">
        <f>SUM(F34:I34)</f>
        <v>18825.489999999998</v>
      </c>
      <c r="K34" s="10">
        <f>E34-J34</f>
        <v>66174.510000000009</v>
      </c>
    </row>
    <row r="35" spans="1:15" x14ac:dyDescent="0.25">
      <c r="A35" s="7">
        <v>17</v>
      </c>
      <c r="B35" s="12" t="s">
        <v>49</v>
      </c>
      <c r="C35" s="11" t="s">
        <v>18</v>
      </c>
      <c r="D35" s="12" t="s">
        <v>50</v>
      </c>
      <c r="E35" s="10">
        <v>48500</v>
      </c>
      <c r="F35" s="10">
        <v>1391.95</v>
      </c>
      <c r="G35" s="10">
        <v>1127.6600000000001</v>
      </c>
      <c r="H35" s="10">
        <v>1474.4</v>
      </c>
      <c r="I35" s="10">
        <v>29279.25</v>
      </c>
      <c r="J35" s="10">
        <f>SUM(F35:I35)</f>
        <v>33273.26</v>
      </c>
      <c r="K35" s="10">
        <f>E35-J35</f>
        <v>15226.739999999998</v>
      </c>
      <c r="O35" s="1"/>
    </row>
    <row r="36" spans="1:15" x14ac:dyDescent="0.25">
      <c r="A36" s="7">
        <v>18</v>
      </c>
      <c r="B36" s="12" t="s">
        <v>51</v>
      </c>
      <c r="C36" s="11" t="s">
        <v>13</v>
      </c>
      <c r="D36" s="12" t="s">
        <v>52</v>
      </c>
      <c r="E36" s="10">
        <v>41500</v>
      </c>
      <c r="F36" s="10">
        <v>1191.05</v>
      </c>
      <c r="G36" s="10">
        <v>654.35</v>
      </c>
      <c r="H36" s="10">
        <v>1261.5999999999999</v>
      </c>
      <c r="I36" s="10">
        <v>9754.81</v>
      </c>
      <c r="J36" s="10">
        <f>SUM(F36:I36)</f>
        <v>12861.81</v>
      </c>
      <c r="K36" s="10">
        <f>E36-J36</f>
        <v>28638.190000000002</v>
      </c>
    </row>
    <row r="37" spans="1:15" x14ac:dyDescent="0.25">
      <c r="A37" s="7">
        <v>19</v>
      </c>
      <c r="B37" s="12" t="s">
        <v>53</v>
      </c>
      <c r="C37" s="11" t="s">
        <v>13</v>
      </c>
      <c r="D37" s="12" t="s">
        <v>54</v>
      </c>
      <c r="E37" s="15">
        <v>35000</v>
      </c>
      <c r="F37" s="10">
        <v>1004.5</v>
      </c>
      <c r="G37" s="10">
        <v>0</v>
      </c>
      <c r="H37" s="10">
        <v>1064</v>
      </c>
      <c r="I37" s="10">
        <v>125</v>
      </c>
      <c r="J37" s="10">
        <f>SUM(F37:I37)</f>
        <v>2193.5</v>
      </c>
      <c r="K37" s="10">
        <f>E37-J37</f>
        <v>32806.5</v>
      </c>
    </row>
    <row r="38" spans="1:15" x14ac:dyDescent="0.25">
      <c r="A38" s="4" t="s">
        <v>55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7">
        <v>20</v>
      </c>
      <c r="B40" s="12" t="s">
        <v>56</v>
      </c>
      <c r="C40" s="11" t="s">
        <v>18</v>
      </c>
      <c r="D40" s="12" t="s">
        <v>57</v>
      </c>
      <c r="E40" s="10">
        <v>39000</v>
      </c>
      <c r="F40" s="10">
        <v>1119.3</v>
      </c>
      <c r="G40" s="10">
        <v>44.2</v>
      </c>
      <c r="H40" s="10">
        <v>1185.5999999999999</v>
      </c>
      <c r="I40" s="10">
        <v>3931.31</v>
      </c>
      <c r="J40" s="10">
        <f t="shared" ref="J40:J44" si="2">SUM(F40:I40)</f>
        <v>6280.41</v>
      </c>
      <c r="K40" s="10">
        <f t="shared" ref="K40:K44" si="3">E40-J40</f>
        <v>32719.59</v>
      </c>
    </row>
    <row r="41" spans="1:15" x14ac:dyDescent="0.25">
      <c r="A41" s="7">
        <v>21</v>
      </c>
      <c r="B41" s="12" t="s">
        <v>58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301.52</v>
      </c>
      <c r="H41" s="10">
        <v>1185.5999999999999</v>
      </c>
      <c r="I41" s="10">
        <v>6569.84</v>
      </c>
      <c r="J41" s="10">
        <f t="shared" si="2"/>
        <v>9176.26</v>
      </c>
      <c r="K41" s="10">
        <f t="shared" si="3"/>
        <v>29823.739999999998</v>
      </c>
    </row>
    <row r="42" spans="1:15" x14ac:dyDescent="0.25">
      <c r="A42" s="7">
        <v>22</v>
      </c>
      <c r="B42" s="12" t="s">
        <v>59</v>
      </c>
      <c r="C42" s="11" t="s">
        <v>13</v>
      </c>
      <c r="D42" s="12" t="s">
        <v>57</v>
      </c>
      <c r="E42" s="10">
        <v>33000</v>
      </c>
      <c r="F42" s="10">
        <v>947.1</v>
      </c>
      <c r="G42" s="10">
        <v>0</v>
      </c>
      <c r="H42" s="10">
        <v>1003.2</v>
      </c>
      <c r="I42" s="10">
        <v>18222.5</v>
      </c>
      <c r="J42" s="10">
        <f t="shared" si="2"/>
        <v>20172.8</v>
      </c>
      <c r="K42" s="10">
        <f t="shared" si="3"/>
        <v>12827.2</v>
      </c>
    </row>
    <row r="43" spans="1:15" x14ac:dyDescent="0.25">
      <c r="A43" s="7">
        <v>23</v>
      </c>
      <c r="B43" s="12" t="s">
        <v>60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125</v>
      </c>
      <c r="J43" s="10">
        <f t="shared" si="2"/>
        <v>2075.3000000000002</v>
      </c>
      <c r="K43" s="10">
        <f t="shared" si="3"/>
        <v>30924.7</v>
      </c>
    </row>
    <row r="44" spans="1:15" x14ac:dyDescent="0.25">
      <c r="A44" s="7">
        <v>24</v>
      </c>
      <c r="B44" s="12" t="s">
        <v>61</v>
      </c>
      <c r="C44" s="11" t="s">
        <v>13</v>
      </c>
      <c r="D44" s="12" t="s">
        <v>46</v>
      </c>
      <c r="E44" s="15">
        <v>25000</v>
      </c>
      <c r="F44" s="10">
        <v>717.5</v>
      </c>
      <c r="G44" s="10">
        <v>0</v>
      </c>
      <c r="H44" s="10">
        <v>760</v>
      </c>
      <c r="I44" s="10">
        <v>25</v>
      </c>
      <c r="J44" s="10">
        <f t="shared" si="2"/>
        <v>1502.5</v>
      </c>
      <c r="K44" s="10">
        <f t="shared" si="3"/>
        <v>23497.5</v>
      </c>
    </row>
    <row r="45" spans="1:15" x14ac:dyDescent="0.25">
      <c r="A45" s="7"/>
      <c r="B45" s="12"/>
      <c r="C45" s="11"/>
      <c r="D45" s="12"/>
      <c r="E45" s="15"/>
      <c r="F45" s="10"/>
      <c r="G45" s="10"/>
      <c r="H45" s="10"/>
      <c r="I45" s="10"/>
      <c r="J45" s="10"/>
      <c r="K45" s="10"/>
    </row>
    <row r="46" spans="1:15" x14ac:dyDescent="0.25">
      <c r="A46" s="4" t="s">
        <v>62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7">
        <v>25</v>
      </c>
      <c r="B48" s="12" t="s">
        <v>63</v>
      </c>
      <c r="C48" s="11" t="s">
        <v>13</v>
      </c>
      <c r="D48" s="12" t="s">
        <v>64</v>
      </c>
      <c r="E48" s="10">
        <v>118000</v>
      </c>
      <c r="F48" s="10">
        <v>3386.6</v>
      </c>
      <c r="G48" s="10">
        <v>0</v>
      </c>
      <c r="H48" s="10">
        <v>3587.2</v>
      </c>
      <c r="I48" s="10">
        <v>625</v>
      </c>
      <c r="J48" s="10">
        <f>SUM(F48:I48)</f>
        <v>7598.7999999999993</v>
      </c>
      <c r="K48" s="10">
        <f t="shared" ref="K48:K51" si="4">E48-J48</f>
        <v>110401.2</v>
      </c>
      <c r="N48" s="1"/>
    </row>
    <row r="49" spans="1:11" x14ac:dyDescent="0.25">
      <c r="A49" s="7">
        <v>26</v>
      </c>
      <c r="B49" s="12" t="s">
        <v>65</v>
      </c>
      <c r="C49" s="11" t="s">
        <v>13</v>
      </c>
      <c r="D49" s="12" t="s">
        <v>66</v>
      </c>
      <c r="E49" s="10">
        <v>50000</v>
      </c>
      <c r="F49" s="10">
        <v>1435</v>
      </c>
      <c r="G49" s="10">
        <v>1082.04</v>
      </c>
      <c r="H49" s="10">
        <v>1520</v>
      </c>
      <c r="I49" s="10">
        <v>5871.38</v>
      </c>
      <c r="J49" s="10">
        <f>F49+G49+H49+I49</f>
        <v>9908.42</v>
      </c>
      <c r="K49" s="10">
        <f t="shared" si="4"/>
        <v>40091.58</v>
      </c>
    </row>
    <row r="50" spans="1:11" x14ac:dyDescent="0.25">
      <c r="A50" s="7">
        <v>27</v>
      </c>
      <c r="B50" s="12" t="s">
        <v>67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1854</v>
      </c>
      <c r="H50" s="10">
        <v>1520</v>
      </c>
      <c r="I50" s="10">
        <v>125</v>
      </c>
      <c r="J50" s="10">
        <f>SUM(F50:I50)</f>
        <v>4934</v>
      </c>
      <c r="K50" s="10">
        <f t="shared" si="4"/>
        <v>45066</v>
      </c>
    </row>
    <row r="51" spans="1:11" x14ac:dyDescent="0.25">
      <c r="A51" s="7">
        <v>28</v>
      </c>
      <c r="B51" s="12" t="s">
        <v>68</v>
      </c>
      <c r="C51" s="11" t="s">
        <v>13</v>
      </c>
      <c r="D51" s="12" t="s">
        <v>69</v>
      </c>
      <c r="E51" s="10">
        <v>50000</v>
      </c>
      <c r="F51" s="10">
        <v>1435</v>
      </c>
      <c r="G51" s="10">
        <v>1854</v>
      </c>
      <c r="H51" s="10">
        <v>1520</v>
      </c>
      <c r="I51" s="10">
        <v>7788.15</v>
      </c>
      <c r="J51" s="10">
        <f>SUM(F51:I51)</f>
        <v>12597.15</v>
      </c>
      <c r="K51" s="10">
        <f t="shared" si="4"/>
        <v>37402.85</v>
      </c>
    </row>
    <row r="52" spans="1:11" x14ac:dyDescent="0.25">
      <c r="A52" s="7">
        <v>29</v>
      </c>
      <c r="B52" s="12" t="s">
        <v>82</v>
      </c>
      <c r="C52" s="11" t="s">
        <v>13</v>
      </c>
      <c r="D52" s="12" t="s">
        <v>69</v>
      </c>
      <c r="E52" s="10">
        <v>39000</v>
      </c>
      <c r="F52" s="10">
        <v>1119.3</v>
      </c>
      <c r="G52" s="10">
        <v>301.52</v>
      </c>
      <c r="H52" s="10">
        <v>1185.5999999999999</v>
      </c>
      <c r="I52" s="10">
        <v>625</v>
      </c>
      <c r="J52" s="10">
        <f>SUM(F52:I52)</f>
        <v>3231.42</v>
      </c>
      <c r="K52" s="10">
        <f t="shared" ref="K52" si="5">E52-J52</f>
        <v>35768.58</v>
      </c>
    </row>
    <row r="53" spans="1:11" x14ac:dyDescent="0.25">
      <c r="A53" s="7"/>
      <c r="B53" s="12"/>
      <c r="C53" s="11"/>
      <c r="D53" s="12"/>
      <c r="E53" s="10"/>
      <c r="F53" s="10"/>
      <c r="G53" s="10"/>
      <c r="H53" s="10"/>
      <c r="I53" s="10"/>
      <c r="J53" s="10"/>
      <c r="K53" s="10"/>
    </row>
    <row r="54" spans="1:11" x14ac:dyDescent="0.25">
      <c r="A54" s="4" t="s">
        <v>70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7">
        <v>30</v>
      </c>
      <c r="B56" s="12" t="s">
        <v>71</v>
      </c>
      <c r="C56" s="11" t="s">
        <v>18</v>
      </c>
      <c r="D56" s="12" t="s">
        <v>72</v>
      </c>
      <c r="E56" s="10">
        <v>75000</v>
      </c>
      <c r="F56" s="10">
        <v>2152.5</v>
      </c>
      <c r="G56" s="10">
        <v>6309.38</v>
      </c>
      <c r="H56" s="10">
        <v>2280</v>
      </c>
      <c r="I56" s="10">
        <v>1125</v>
      </c>
      <c r="J56" s="10">
        <f>SUM(F56:I56)</f>
        <v>11866.880000000001</v>
      </c>
      <c r="K56" s="10">
        <f>E56-J56</f>
        <v>63133.119999999995</v>
      </c>
    </row>
    <row r="57" spans="1:11" x14ac:dyDescent="0.25">
      <c r="A57" s="7">
        <v>31</v>
      </c>
      <c r="B57" s="12" t="s">
        <v>73</v>
      </c>
      <c r="C57" s="11" t="s">
        <v>13</v>
      </c>
      <c r="D57" s="12" t="s">
        <v>74</v>
      </c>
      <c r="E57" s="10">
        <v>55000</v>
      </c>
      <c r="F57" s="10">
        <v>1578.5</v>
      </c>
      <c r="G57" s="10">
        <v>2559.6799999999998</v>
      </c>
      <c r="H57" s="10">
        <v>1672</v>
      </c>
      <c r="I57" s="10">
        <v>125</v>
      </c>
      <c r="J57" s="10">
        <f t="shared" ref="J57:J64" si="6">SUM(F57:I57)</f>
        <v>5935.18</v>
      </c>
      <c r="K57" s="10">
        <f t="shared" ref="K57:K64" si="7">E57-J57</f>
        <v>49064.82</v>
      </c>
    </row>
    <row r="58" spans="1:11" x14ac:dyDescent="0.25">
      <c r="A58" s="7">
        <v>32</v>
      </c>
      <c r="B58" s="12" t="s">
        <v>75</v>
      </c>
      <c r="C58" s="11" t="s">
        <v>18</v>
      </c>
      <c r="D58" s="12" t="s">
        <v>38</v>
      </c>
      <c r="E58" s="10">
        <v>40000</v>
      </c>
      <c r="F58" s="10">
        <v>1148</v>
      </c>
      <c r="G58" s="10">
        <v>442.65</v>
      </c>
      <c r="H58" s="10">
        <v>1216</v>
      </c>
      <c r="I58" s="10">
        <v>5125</v>
      </c>
      <c r="J58" s="10">
        <f t="shared" si="6"/>
        <v>7931.65</v>
      </c>
      <c r="K58" s="10">
        <f t="shared" si="7"/>
        <v>32068.35</v>
      </c>
    </row>
    <row r="59" spans="1:11" x14ac:dyDescent="0.25">
      <c r="A59" s="7">
        <v>33</v>
      </c>
      <c r="B59" s="12" t="s">
        <v>76</v>
      </c>
      <c r="C59" s="11" t="s">
        <v>18</v>
      </c>
      <c r="D59" s="12" t="s">
        <v>77</v>
      </c>
      <c r="E59" s="10">
        <v>39000</v>
      </c>
      <c r="F59" s="10">
        <v>1119.3</v>
      </c>
      <c r="G59" s="10">
        <v>301.52</v>
      </c>
      <c r="H59" s="10">
        <v>1185.5999999999999</v>
      </c>
      <c r="I59" s="10">
        <v>4371.88</v>
      </c>
      <c r="J59" s="10">
        <f t="shared" si="6"/>
        <v>6978.3</v>
      </c>
      <c r="K59" s="10">
        <f t="shared" si="7"/>
        <v>32021.7</v>
      </c>
    </row>
    <row r="60" spans="1:11" x14ac:dyDescent="0.25">
      <c r="A60" s="7">
        <v>34</v>
      </c>
      <c r="B60" s="12" t="s">
        <v>78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1225</v>
      </c>
      <c r="J60" s="10">
        <f t="shared" si="6"/>
        <v>3831.42</v>
      </c>
      <c r="K60" s="10">
        <f t="shared" si="7"/>
        <v>35168.58</v>
      </c>
    </row>
    <row r="61" spans="1:11" x14ac:dyDescent="0.25">
      <c r="A61" s="7">
        <v>35</v>
      </c>
      <c r="B61" s="12" t="s">
        <v>79</v>
      </c>
      <c r="C61" s="11" t="s">
        <v>13</v>
      </c>
      <c r="D61" s="12" t="s">
        <v>80</v>
      </c>
      <c r="E61" s="10">
        <v>35000</v>
      </c>
      <c r="F61" s="10">
        <v>1004.5</v>
      </c>
      <c r="G61" s="10">
        <v>0</v>
      </c>
      <c r="H61" s="10">
        <v>1064</v>
      </c>
      <c r="I61" s="10">
        <v>125</v>
      </c>
      <c r="J61" s="10">
        <f t="shared" si="6"/>
        <v>2193.5</v>
      </c>
      <c r="K61" s="10">
        <f t="shared" si="7"/>
        <v>32806.5</v>
      </c>
    </row>
    <row r="62" spans="1:11" x14ac:dyDescent="0.25">
      <c r="A62" s="7">
        <v>36</v>
      </c>
      <c r="B62" s="12" t="s">
        <v>81</v>
      </c>
      <c r="C62" s="11" t="s">
        <v>13</v>
      </c>
      <c r="D62" s="12" t="s">
        <v>80</v>
      </c>
      <c r="E62" s="10">
        <v>30000</v>
      </c>
      <c r="F62" s="10">
        <v>861</v>
      </c>
      <c r="G62" s="10">
        <v>0</v>
      </c>
      <c r="H62" s="10">
        <v>912</v>
      </c>
      <c r="I62" s="10">
        <v>125</v>
      </c>
      <c r="J62" s="10">
        <f t="shared" si="6"/>
        <v>1898</v>
      </c>
      <c r="K62" s="10">
        <f t="shared" si="7"/>
        <v>28102</v>
      </c>
    </row>
    <row r="63" spans="1:11" x14ac:dyDescent="0.25">
      <c r="A63" s="7">
        <v>37</v>
      </c>
      <c r="B63" s="12" t="s">
        <v>252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25</v>
      </c>
      <c r="J63" s="10">
        <f t="shared" si="6"/>
        <v>1798</v>
      </c>
      <c r="K63" s="10">
        <f t="shared" si="7"/>
        <v>28202</v>
      </c>
    </row>
    <row r="64" spans="1:11" x14ac:dyDescent="0.25">
      <c r="A64" s="7">
        <v>38</v>
      </c>
      <c r="B64" s="12" t="s">
        <v>83</v>
      </c>
      <c r="C64" s="11" t="s">
        <v>18</v>
      </c>
      <c r="D64" s="12" t="s">
        <v>84</v>
      </c>
      <c r="E64" s="10">
        <v>32000</v>
      </c>
      <c r="F64" s="10">
        <v>918.4</v>
      </c>
      <c r="G64" s="10">
        <v>0</v>
      </c>
      <c r="H64" s="10">
        <v>972.8</v>
      </c>
      <c r="I64" s="10">
        <v>625</v>
      </c>
      <c r="J64" s="10">
        <f t="shared" si="6"/>
        <v>2516.1999999999998</v>
      </c>
      <c r="K64" s="10">
        <f t="shared" si="7"/>
        <v>29483.8</v>
      </c>
    </row>
    <row r="65" spans="1:11" x14ac:dyDescent="0.25">
      <c r="A65" s="4" t="s">
        <v>85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11">
        <v>39</v>
      </c>
      <c r="B67" s="12" t="s">
        <v>86</v>
      </c>
      <c r="C67" s="11" t="s">
        <v>13</v>
      </c>
      <c r="D67" s="12" t="s">
        <v>87</v>
      </c>
      <c r="E67" s="10">
        <v>55000</v>
      </c>
      <c r="F67" s="10">
        <v>1578.5</v>
      </c>
      <c r="G67" s="10">
        <v>2559.6799999999998</v>
      </c>
      <c r="H67" s="10">
        <v>1672</v>
      </c>
      <c r="I67" s="10">
        <v>225</v>
      </c>
      <c r="J67" s="10">
        <f>SUM(F67:I67)</f>
        <v>6035.18</v>
      </c>
      <c r="K67" s="10">
        <f>E67-J67</f>
        <v>48964.82</v>
      </c>
    </row>
    <row r="68" spans="1:11" x14ac:dyDescent="0.25">
      <c r="A68" s="11">
        <v>40</v>
      </c>
      <c r="B68" s="12" t="s">
        <v>88</v>
      </c>
      <c r="C68" s="11" t="s">
        <v>13</v>
      </c>
      <c r="D68" s="12" t="s">
        <v>89</v>
      </c>
      <c r="E68" s="10">
        <v>45000</v>
      </c>
      <c r="F68" s="10">
        <v>1291.5</v>
      </c>
      <c r="G68" s="10">
        <v>1148.33</v>
      </c>
      <c r="H68" s="10">
        <v>1368</v>
      </c>
      <c r="I68" s="10">
        <v>3734.41</v>
      </c>
      <c r="J68" s="10">
        <f t="shared" ref="J68:J76" si="8">SUM(F68:I68)</f>
        <v>7542.24</v>
      </c>
      <c r="K68" s="10">
        <f t="shared" ref="K68:K76" si="9">E68-J68</f>
        <v>37457.760000000002</v>
      </c>
    </row>
    <row r="69" spans="1:11" x14ac:dyDescent="0.25">
      <c r="A69" s="11">
        <v>41</v>
      </c>
      <c r="B69" s="12" t="s">
        <v>90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12954.72</v>
      </c>
      <c r="J69" s="10">
        <f t="shared" si="8"/>
        <v>16762.55</v>
      </c>
      <c r="K69" s="10">
        <f t="shared" si="9"/>
        <v>28237.45</v>
      </c>
    </row>
    <row r="70" spans="1:11" x14ac:dyDescent="0.25">
      <c r="A70" s="11">
        <v>42</v>
      </c>
      <c r="B70" s="12" t="s">
        <v>91</v>
      </c>
      <c r="C70" s="11" t="s">
        <v>18</v>
      </c>
      <c r="D70" s="12" t="s">
        <v>57</v>
      </c>
      <c r="E70" s="10">
        <v>39000</v>
      </c>
      <c r="F70" s="10">
        <v>1119.3</v>
      </c>
      <c r="G70" s="10">
        <v>301.52</v>
      </c>
      <c r="H70" s="10">
        <v>1185.5999999999999</v>
      </c>
      <c r="I70" s="10">
        <v>225</v>
      </c>
      <c r="J70" s="10">
        <f t="shared" si="8"/>
        <v>2831.42</v>
      </c>
      <c r="K70" s="10">
        <f t="shared" si="9"/>
        <v>36168.58</v>
      </c>
    </row>
    <row r="71" spans="1:11" x14ac:dyDescent="0.25">
      <c r="A71" s="11">
        <v>43</v>
      </c>
      <c r="B71" s="12" t="s">
        <v>92</v>
      </c>
      <c r="C71" s="11" t="s">
        <v>13</v>
      </c>
      <c r="D71" s="12" t="s">
        <v>93</v>
      </c>
      <c r="E71" s="10">
        <v>30000</v>
      </c>
      <c r="F71" s="10">
        <v>861</v>
      </c>
      <c r="G71" s="10">
        <v>0</v>
      </c>
      <c r="H71" s="10">
        <v>912</v>
      </c>
      <c r="I71" s="10">
        <v>225</v>
      </c>
      <c r="J71" s="10">
        <f t="shared" si="8"/>
        <v>1998</v>
      </c>
      <c r="K71" s="10">
        <f t="shared" si="9"/>
        <v>28002</v>
      </c>
    </row>
    <row r="72" spans="1:11" x14ac:dyDescent="0.25">
      <c r="A72" s="11">
        <v>44</v>
      </c>
      <c r="B72" s="12" t="s">
        <v>94</v>
      </c>
      <c r="C72" s="11" t="s">
        <v>13</v>
      </c>
      <c r="D72" s="12" t="s">
        <v>93</v>
      </c>
      <c r="E72" s="10">
        <v>30000</v>
      </c>
      <c r="F72" s="10">
        <v>861</v>
      </c>
      <c r="G72" s="10">
        <v>0</v>
      </c>
      <c r="H72" s="10">
        <v>912</v>
      </c>
      <c r="I72" s="10">
        <v>10145</v>
      </c>
      <c r="J72" s="10">
        <f t="shared" si="8"/>
        <v>11918</v>
      </c>
      <c r="K72" s="10">
        <f t="shared" si="9"/>
        <v>18082</v>
      </c>
    </row>
    <row r="73" spans="1:11" x14ac:dyDescent="0.25">
      <c r="A73" s="11">
        <v>45</v>
      </c>
      <c r="B73" s="12" t="s">
        <v>95</v>
      </c>
      <c r="C73" s="11" t="s">
        <v>13</v>
      </c>
      <c r="D73" s="12" t="s">
        <v>93</v>
      </c>
      <c r="E73" s="10">
        <v>25900</v>
      </c>
      <c r="F73" s="10">
        <v>743.33</v>
      </c>
      <c r="G73" s="10">
        <v>0</v>
      </c>
      <c r="H73" s="10">
        <v>787.36</v>
      </c>
      <c r="I73" s="10">
        <v>1860.46</v>
      </c>
      <c r="J73" s="10">
        <f t="shared" si="8"/>
        <v>3391.15</v>
      </c>
      <c r="K73" s="10">
        <f t="shared" si="9"/>
        <v>22508.85</v>
      </c>
    </row>
    <row r="74" spans="1:11" x14ac:dyDescent="0.25">
      <c r="A74" s="11">
        <v>46</v>
      </c>
      <c r="B74" s="12" t="s">
        <v>96</v>
      </c>
      <c r="C74" s="11" t="s">
        <v>13</v>
      </c>
      <c r="D74" s="12" t="s">
        <v>93</v>
      </c>
      <c r="E74" s="10">
        <v>30000</v>
      </c>
      <c r="F74" s="10">
        <v>861</v>
      </c>
      <c r="G74" s="10">
        <v>0</v>
      </c>
      <c r="H74" s="10">
        <v>912</v>
      </c>
      <c r="I74" s="10">
        <v>9034.2800000000007</v>
      </c>
      <c r="J74" s="10">
        <f t="shared" si="8"/>
        <v>10807.28</v>
      </c>
      <c r="K74" s="10">
        <f t="shared" si="9"/>
        <v>19192.72</v>
      </c>
    </row>
    <row r="75" spans="1:11" x14ac:dyDescent="0.25">
      <c r="A75" s="11">
        <v>47</v>
      </c>
      <c r="B75" s="12" t="s">
        <v>97</v>
      </c>
      <c r="C75" s="11" t="s">
        <v>13</v>
      </c>
      <c r="D75" s="12" t="s">
        <v>98</v>
      </c>
      <c r="E75" s="10">
        <v>30000</v>
      </c>
      <c r="F75" s="10">
        <v>861</v>
      </c>
      <c r="G75" s="10">
        <v>0</v>
      </c>
      <c r="H75" s="10">
        <v>912</v>
      </c>
      <c r="I75" s="10">
        <v>7450</v>
      </c>
      <c r="J75" s="10">
        <f t="shared" si="8"/>
        <v>9223</v>
      </c>
      <c r="K75" s="10">
        <f t="shared" si="9"/>
        <v>20777</v>
      </c>
    </row>
    <row r="76" spans="1:11" x14ac:dyDescent="0.25">
      <c r="A76" s="11">
        <v>48</v>
      </c>
      <c r="B76" s="12" t="s">
        <v>99</v>
      </c>
      <c r="C76" s="11" t="s">
        <v>13</v>
      </c>
      <c r="D76" s="12" t="s">
        <v>93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 t="shared" si="8"/>
        <v>1798</v>
      </c>
      <c r="K76" s="10">
        <f t="shared" si="9"/>
        <v>28202</v>
      </c>
    </row>
    <row r="77" spans="1:11" x14ac:dyDescent="0.25">
      <c r="A77" s="11"/>
      <c r="B77" s="12"/>
      <c r="C77" s="11"/>
      <c r="D77" s="12"/>
      <c r="E77" s="10"/>
      <c r="F77" s="10"/>
      <c r="G77" s="10"/>
      <c r="H77" s="10"/>
      <c r="I77" s="10"/>
      <c r="J77" s="10"/>
      <c r="K77" s="10"/>
    </row>
    <row r="78" spans="1:11" x14ac:dyDescent="0.25">
      <c r="A78" s="4" t="s">
        <v>100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7">
        <v>49</v>
      </c>
      <c r="B80" s="12" t="s">
        <v>101</v>
      </c>
      <c r="C80" s="11" t="s">
        <v>18</v>
      </c>
      <c r="D80" s="12" t="s">
        <v>102</v>
      </c>
      <c r="E80" s="10">
        <v>50000</v>
      </c>
      <c r="F80" s="10">
        <v>1435</v>
      </c>
      <c r="G80" s="10">
        <v>1596.68</v>
      </c>
      <c r="H80" s="10">
        <v>1520</v>
      </c>
      <c r="I80" s="10">
        <v>1840.46</v>
      </c>
      <c r="J80" s="10">
        <f>SUM(F80:I80)</f>
        <v>6392.14</v>
      </c>
      <c r="K80" s="10">
        <f>E80-J80</f>
        <v>43607.86</v>
      </c>
    </row>
    <row r="81" spans="1:11" x14ac:dyDescent="0.25">
      <c r="A81" s="7">
        <v>50</v>
      </c>
      <c r="B81" s="12" t="s">
        <v>103</v>
      </c>
      <c r="C81" s="11" t="s">
        <v>18</v>
      </c>
      <c r="D81" s="12" t="s">
        <v>104</v>
      </c>
      <c r="E81" s="10">
        <v>45000</v>
      </c>
      <c r="F81" s="10">
        <v>1291.5</v>
      </c>
      <c r="G81" s="10">
        <v>1148.33</v>
      </c>
      <c r="H81" s="10">
        <v>1368</v>
      </c>
      <c r="I81" s="10">
        <v>125</v>
      </c>
      <c r="J81" s="10">
        <f>SUM(F81:I81)</f>
        <v>3932.83</v>
      </c>
      <c r="K81" s="10">
        <f>E81-J81</f>
        <v>41067.17</v>
      </c>
    </row>
    <row r="82" spans="1:11" x14ac:dyDescent="0.25">
      <c r="A82" s="7">
        <v>51</v>
      </c>
      <c r="B82" s="12" t="s">
        <v>105</v>
      </c>
      <c r="C82" s="11" t="s">
        <v>18</v>
      </c>
      <c r="D82" s="12" t="s">
        <v>106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1225</v>
      </c>
      <c r="J82" s="10">
        <f>SUM(F82:I82)</f>
        <v>5032.83</v>
      </c>
      <c r="K82" s="10">
        <f>E82-J82</f>
        <v>39967.17</v>
      </c>
    </row>
    <row r="83" spans="1:11" x14ac:dyDescent="0.25">
      <c r="A83" s="7">
        <v>52</v>
      </c>
      <c r="B83" s="12" t="s">
        <v>107</v>
      </c>
      <c r="C83" s="11" t="s">
        <v>18</v>
      </c>
      <c r="D83" s="12" t="s">
        <v>106</v>
      </c>
      <c r="E83" s="10">
        <v>35000</v>
      </c>
      <c r="F83" s="10">
        <v>1004.5</v>
      </c>
      <c r="G83" s="10">
        <v>0</v>
      </c>
      <c r="H83" s="10">
        <v>1064</v>
      </c>
      <c r="I83" s="10">
        <v>1840.46</v>
      </c>
      <c r="J83" s="10">
        <f>SUM(F83:I83)</f>
        <v>3908.96</v>
      </c>
      <c r="K83" s="10">
        <f>E83-J83</f>
        <v>31091.040000000001</v>
      </c>
    </row>
    <row r="84" spans="1:11" x14ac:dyDescent="0.25">
      <c r="A84" s="7">
        <v>53</v>
      </c>
      <c r="B84" s="12" t="s">
        <v>108</v>
      </c>
      <c r="C84" s="11" t="s">
        <v>18</v>
      </c>
      <c r="D84" s="12" t="s">
        <v>30</v>
      </c>
      <c r="E84" s="10">
        <v>39000</v>
      </c>
      <c r="F84" s="10">
        <v>1119.3</v>
      </c>
      <c r="G84" s="10">
        <v>301.52</v>
      </c>
      <c r="H84" s="10">
        <v>1185.5999999999999</v>
      </c>
      <c r="I84" s="10">
        <v>125</v>
      </c>
      <c r="J84" s="10">
        <f>SUM(F84:I84)</f>
        <v>2731.42</v>
      </c>
      <c r="K84" s="10">
        <f>E84-J84</f>
        <v>36268.58</v>
      </c>
    </row>
    <row r="85" spans="1:11" x14ac:dyDescent="0.25">
      <c r="A85" s="7"/>
      <c r="B85" s="12"/>
      <c r="C85" s="11"/>
      <c r="D85" s="12"/>
      <c r="E85" s="10"/>
      <c r="F85" s="10"/>
      <c r="G85" s="10"/>
      <c r="H85" s="10"/>
      <c r="I85" s="10"/>
      <c r="J85" s="10"/>
      <c r="K85" s="10"/>
    </row>
    <row r="86" spans="1:11" x14ac:dyDescent="0.25">
      <c r="A86" s="4" t="s">
        <v>109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7">
        <v>54</v>
      </c>
      <c r="B89" s="12" t="s">
        <v>110</v>
      </c>
      <c r="C89" s="11" t="s">
        <v>18</v>
      </c>
      <c r="D89" s="12" t="s">
        <v>111</v>
      </c>
      <c r="E89" s="10">
        <v>130000</v>
      </c>
      <c r="F89" s="10">
        <v>3731</v>
      </c>
      <c r="G89" s="10">
        <v>18304.39</v>
      </c>
      <c r="H89" s="10">
        <v>3952</v>
      </c>
      <c r="I89" s="10">
        <v>8717.83</v>
      </c>
      <c r="J89" s="10">
        <f>SUM(F89:I89)</f>
        <v>34705.22</v>
      </c>
      <c r="K89" s="10">
        <f>E89-J89</f>
        <v>95294.78</v>
      </c>
    </row>
    <row r="90" spans="1:11" x14ac:dyDescent="0.25">
      <c r="A90" s="7">
        <v>55</v>
      </c>
      <c r="B90" s="12" t="s">
        <v>112</v>
      </c>
      <c r="C90" s="11" t="s">
        <v>18</v>
      </c>
      <c r="D90" s="12" t="s">
        <v>113</v>
      </c>
      <c r="E90" s="10">
        <v>85000</v>
      </c>
      <c r="F90" s="10">
        <v>2439.5</v>
      </c>
      <c r="G90" s="10">
        <v>8576.99</v>
      </c>
      <c r="H90" s="10">
        <v>2584</v>
      </c>
      <c r="I90" s="10">
        <v>125</v>
      </c>
      <c r="J90" s="10">
        <f t="shared" ref="J90:J95" si="10">SUM(F90:I90)</f>
        <v>13725.49</v>
      </c>
      <c r="K90" s="10">
        <f t="shared" ref="K90:K95" si="11">E90-J90</f>
        <v>71274.509999999995</v>
      </c>
    </row>
    <row r="91" spans="1:11" x14ac:dyDescent="0.25">
      <c r="A91" s="7">
        <v>56</v>
      </c>
      <c r="B91" s="12" t="s">
        <v>114</v>
      </c>
      <c r="C91" s="11" t="s">
        <v>13</v>
      </c>
      <c r="D91" s="12" t="s">
        <v>115</v>
      </c>
      <c r="E91" s="10">
        <v>80000</v>
      </c>
      <c r="F91" s="10">
        <v>2296</v>
      </c>
      <c r="G91" s="10">
        <v>7400.87</v>
      </c>
      <c r="H91" s="10">
        <v>2432</v>
      </c>
      <c r="I91" s="10">
        <v>125</v>
      </c>
      <c r="J91" s="10">
        <f t="shared" si="10"/>
        <v>12253.869999999999</v>
      </c>
      <c r="K91" s="10">
        <f t="shared" si="11"/>
        <v>67746.13</v>
      </c>
    </row>
    <row r="92" spans="1:11" x14ac:dyDescent="0.25">
      <c r="A92" s="7">
        <v>57</v>
      </c>
      <c r="B92" s="12" t="s">
        <v>116</v>
      </c>
      <c r="C92" s="11" t="s">
        <v>18</v>
      </c>
      <c r="D92" s="12" t="s">
        <v>117</v>
      </c>
      <c r="E92" s="10">
        <v>75000</v>
      </c>
      <c r="F92" s="10">
        <v>2152.5</v>
      </c>
      <c r="G92" s="10">
        <v>6309.38</v>
      </c>
      <c r="H92" s="10">
        <v>2280</v>
      </c>
      <c r="I92" s="10">
        <v>3125</v>
      </c>
      <c r="J92" s="10">
        <f t="shared" si="10"/>
        <v>13866.880000000001</v>
      </c>
      <c r="K92" s="10">
        <f t="shared" si="11"/>
        <v>61133.119999999995</v>
      </c>
    </row>
    <row r="93" spans="1:11" x14ac:dyDescent="0.25">
      <c r="A93" s="7">
        <v>58</v>
      </c>
      <c r="B93" s="12" t="s">
        <v>118</v>
      </c>
      <c r="C93" s="11" t="s">
        <v>13</v>
      </c>
      <c r="D93" s="12" t="s">
        <v>119</v>
      </c>
      <c r="E93" s="10">
        <v>75000</v>
      </c>
      <c r="F93" s="10">
        <v>2152.5</v>
      </c>
      <c r="G93" s="10">
        <v>5623.19</v>
      </c>
      <c r="H93" s="10">
        <v>2280</v>
      </c>
      <c r="I93" s="10">
        <v>14674.42</v>
      </c>
      <c r="J93" s="10">
        <f t="shared" si="10"/>
        <v>24730.11</v>
      </c>
      <c r="K93" s="10">
        <f t="shared" si="11"/>
        <v>50269.89</v>
      </c>
    </row>
    <row r="94" spans="1:11" x14ac:dyDescent="0.25">
      <c r="A94" s="7">
        <v>59</v>
      </c>
      <c r="B94" s="12" t="s">
        <v>120</v>
      </c>
      <c r="C94" s="11" t="s">
        <v>18</v>
      </c>
      <c r="D94" s="12" t="s">
        <v>104</v>
      </c>
      <c r="E94" s="10">
        <v>35000</v>
      </c>
      <c r="F94" s="10">
        <v>1004.5</v>
      </c>
      <c r="G94" s="10">
        <v>0</v>
      </c>
      <c r="H94" s="10">
        <v>1064</v>
      </c>
      <c r="I94" s="10">
        <v>2840.46</v>
      </c>
      <c r="J94" s="10">
        <f t="shared" si="10"/>
        <v>4908.96</v>
      </c>
      <c r="K94" s="10">
        <f t="shared" si="11"/>
        <v>30091.040000000001</v>
      </c>
    </row>
    <row r="95" spans="1:11" x14ac:dyDescent="0.25">
      <c r="A95" s="7">
        <v>60</v>
      </c>
      <c r="B95" s="12" t="s">
        <v>121</v>
      </c>
      <c r="C95" s="11" t="s">
        <v>18</v>
      </c>
      <c r="D95" s="12" t="s">
        <v>117</v>
      </c>
      <c r="E95" s="10">
        <v>30187.5</v>
      </c>
      <c r="F95" s="10">
        <v>866.38</v>
      </c>
      <c r="G95" s="10">
        <v>0</v>
      </c>
      <c r="H95" s="10">
        <v>917.7</v>
      </c>
      <c r="I95" s="10">
        <v>125</v>
      </c>
      <c r="J95" s="10">
        <f t="shared" si="10"/>
        <v>1909.08</v>
      </c>
      <c r="K95" s="10">
        <f t="shared" si="11"/>
        <v>28278.42</v>
      </c>
    </row>
    <row r="96" spans="1:11" x14ac:dyDescent="0.25">
      <c r="A96" s="4" t="s">
        <v>122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7">
        <v>61</v>
      </c>
      <c r="B98" s="12" t="s">
        <v>123</v>
      </c>
      <c r="C98" s="11" t="s">
        <v>18</v>
      </c>
      <c r="D98" s="12" t="s">
        <v>124</v>
      </c>
      <c r="E98" s="10">
        <v>39000</v>
      </c>
      <c r="F98" s="10">
        <v>1119.3</v>
      </c>
      <c r="G98" s="10">
        <v>301.52</v>
      </c>
      <c r="H98" s="10">
        <v>1185.5999999999999</v>
      </c>
      <c r="I98" s="10">
        <v>1125</v>
      </c>
      <c r="J98" s="10">
        <f t="shared" ref="J98" si="12">SUM(F98:I98)</f>
        <v>3731.42</v>
      </c>
      <c r="K98" s="10">
        <f t="shared" ref="K98:K99" si="13">E98-J98</f>
        <v>35268.58</v>
      </c>
    </row>
    <row r="99" spans="1:11" x14ac:dyDescent="0.25">
      <c r="A99" s="7">
        <v>62</v>
      </c>
      <c r="B99" s="12" t="s">
        <v>126</v>
      </c>
      <c r="C99" s="11" t="s">
        <v>13</v>
      </c>
      <c r="D99" s="12" t="s">
        <v>125</v>
      </c>
      <c r="E99" s="10">
        <v>30000</v>
      </c>
      <c r="F99" s="10">
        <v>861</v>
      </c>
      <c r="G99" s="10">
        <v>0</v>
      </c>
      <c r="H99" s="10">
        <v>912</v>
      </c>
      <c r="I99" s="10">
        <v>4525</v>
      </c>
      <c r="J99" s="10">
        <f>SUM(F99:I99)</f>
        <v>6298</v>
      </c>
      <c r="K99" s="10">
        <f t="shared" si="13"/>
        <v>23702</v>
      </c>
    </row>
    <row r="100" spans="1:11" x14ac:dyDescent="0.25">
      <c r="A100" s="7">
        <v>63</v>
      </c>
      <c r="B100" s="12" t="s">
        <v>128</v>
      </c>
      <c r="C100" s="11" t="s">
        <v>18</v>
      </c>
      <c r="D100" s="12" t="s">
        <v>127</v>
      </c>
      <c r="E100" s="10">
        <v>25000</v>
      </c>
      <c r="F100" s="10">
        <v>717.5</v>
      </c>
      <c r="G100" s="10">
        <v>0</v>
      </c>
      <c r="H100" s="10">
        <v>760</v>
      </c>
      <c r="I100" s="10">
        <v>2651.07</v>
      </c>
      <c r="J100" s="10">
        <f>SUM(F100:I100)</f>
        <v>4128.57</v>
      </c>
      <c r="K100" s="10">
        <f t="shared" ref="K100:K101" si="14">E100-J100</f>
        <v>20871.43</v>
      </c>
    </row>
    <row r="101" spans="1:11" x14ac:dyDescent="0.25">
      <c r="A101" s="7">
        <v>64</v>
      </c>
      <c r="B101" s="12" t="s">
        <v>129</v>
      </c>
      <c r="C101" s="11" t="s">
        <v>18</v>
      </c>
      <c r="D101" s="12" t="s">
        <v>127</v>
      </c>
      <c r="E101" s="15">
        <v>25000</v>
      </c>
      <c r="F101" s="10">
        <v>717.5</v>
      </c>
      <c r="G101" s="10">
        <v>0</v>
      </c>
      <c r="H101" s="10">
        <v>760</v>
      </c>
      <c r="I101" s="10">
        <v>10932.59</v>
      </c>
      <c r="J101" s="10">
        <f t="shared" ref="J101:J107" si="15">SUM(F101:I101)</f>
        <v>12410.09</v>
      </c>
      <c r="K101" s="10">
        <f t="shared" si="14"/>
        <v>12589.91</v>
      </c>
    </row>
    <row r="102" spans="1:11" x14ac:dyDescent="0.25">
      <c r="A102" s="7">
        <v>65</v>
      </c>
      <c r="B102" s="12" t="s">
        <v>130</v>
      </c>
      <c r="C102" s="11" t="s">
        <v>18</v>
      </c>
      <c r="D102" s="12" t="s">
        <v>127</v>
      </c>
      <c r="E102" s="10">
        <v>25000</v>
      </c>
      <c r="F102" s="10">
        <v>717.5</v>
      </c>
      <c r="G102" s="10">
        <v>0</v>
      </c>
      <c r="H102" s="10">
        <v>760</v>
      </c>
      <c r="I102" s="10">
        <v>2125</v>
      </c>
      <c r="J102" s="10">
        <f t="shared" si="15"/>
        <v>3602.5</v>
      </c>
      <c r="K102" s="10">
        <f>E102-J102</f>
        <v>21397.5</v>
      </c>
    </row>
    <row r="103" spans="1:11" x14ac:dyDescent="0.25">
      <c r="A103" s="7">
        <v>66</v>
      </c>
      <c r="B103" s="12" t="s">
        <v>259</v>
      </c>
      <c r="C103" s="11" t="s">
        <v>13</v>
      </c>
      <c r="D103" s="12" t="s">
        <v>260</v>
      </c>
      <c r="E103" s="10">
        <v>30000</v>
      </c>
      <c r="F103" s="10">
        <v>861</v>
      </c>
      <c r="G103" s="10">
        <v>0</v>
      </c>
      <c r="H103" s="10">
        <v>912</v>
      </c>
      <c r="I103" s="10">
        <v>25</v>
      </c>
      <c r="J103" s="10">
        <f t="shared" si="15"/>
        <v>1798</v>
      </c>
      <c r="K103" s="10">
        <f t="shared" ref="K103:K107" si="16">E103-J103</f>
        <v>28202</v>
      </c>
    </row>
    <row r="104" spans="1:11" x14ac:dyDescent="0.25">
      <c r="A104" s="7">
        <v>67</v>
      </c>
      <c r="B104" s="12" t="s">
        <v>255</v>
      </c>
      <c r="C104" s="11" t="s">
        <v>18</v>
      </c>
      <c r="D104" s="12" t="s">
        <v>127</v>
      </c>
      <c r="E104" s="10">
        <v>25000</v>
      </c>
      <c r="F104" s="10">
        <v>717.5</v>
      </c>
      <c r="G104" s="10">
        <v>0</v>
      </c>
      <c r="H104" s="10">
        <v>760</v>
      </c>
      <c r="I104" s="10">
        <v>25</v>
      </c>
      <c r="J104" s="10">
        <f t="shared" si="15"/>
        <v>1502.5</v>
      </c>
      <c r="K104" s="10">
        <f t="shared" si="16"/>
        <v>23497.5</v>
      </c>
    </row>
    <row r="105" spans="1:11" x14ac:dyDescent="0.25">
      <c r="A105" s="7">
        <v>68</v>
      </c>
      <c r="B105" s="12" t="s">
        <v>256</v>
      </c>
      <c r="C105" s="11" t="s">
        <v>18</v>
      </c>
      <c r="D105" s="12" t="s">
        <v>127</v>
      </c>
      <c r="E105" s="10">
        <v>25000</v>
      </c>
      <c r="F105" s="10">
        <v>717.5</v>
      </c>
      <c r="G105" s="10">
        <v>0</v>
      </c>
      <c r="H105" s="10">
        <v>760</v>
      </c>
      <c r="I105" s="10">
        <v>25</v>
      </c>
      <c r="J105" s="10">
        <f t="shared" si="15"/>
        <v>1502.5</v>
      </c>
      <c r="K105" s="10">
        <f t="shared" si="16"/>
        <v>23497.5</v>
      </c>
    </row>
    <row r="106" spans="1:11" x14ac:dyDescent="0.25">
      <c r="A106" s="7">
        <v>69</v>
      </c>
      <c r="B106" s="12" t="s">
        <v>257</v>
      </c>
      <c r="C106" s="11" t="s">
        <v>18</v>
      </c>
      <c r="D106" s="12" t="s">
        <v>127</v>
      </c>
      <c r="E106" s="10">
        <v>25000</v>
      </c>
      <c r="F106" s="10">
        <v>717.5</v>
      </c>
      <c r="G106" s="10">
        <v>0</v>
      </c>
      <c r="H106" s="10">
        <v>760</v>
      </c>
      <c r="I106" s="10">
        <v>25</v>
      </c>
      <c r="J106" s="10">
        <f t="shared" si="15"/>
        <v>1502.5</v>
      </c>
      <c r="K106" s="10">
        <f t="shared" si="16"/>
        <v>23497.5</v>
      </c>
    </row>
    <row r="107" spans="1:11" x14ac:dyDescent="0.25">
      <c r="A107" s="7">
        <v>70</v>
      </c>
      <c r="B107" s="12" t="s">
        <v>254</v>
      </c>
      <c r="C107" s="11" t="s">
        <v>18</v>
      </c>
      <c r="D107" s="12" t="s">
        <v>127</v>
      </c>
      <c r="E107" s="10">
        <v>25000</v>
      </c>
      <c r="F107" s="10">
        <v>717.5</v>
      </c>
      <c r="G107" s="10">
        <v>0</v>
      </c>
      <c r="H107" s="10">
        <v>760</v>
      </c>
      <c r="I107" s="10">
        <v>1740.46</v>
      </c>
      <c r="J107" s="10">
        <f t="shared" si="15"/>
        <v>3217.96</v>
      </c>
      <c r="K107" s="10">
        <f t="shared" si="16"/>
        <v>21782.04</v>
      </c>
    </row>
    <row r="108" spans="1:11" x14ac:dyDescent="0.25">
      <c r="A108" s="4" t="s">
        <v>131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7">
        <v>71</v>
      </c>
      <c r="B110" s="12" t="s">
        <v>132</v>
      </c>
      <c r="C110" s="11" t="s">
        <v>18</v>
      </c>
      <c r="D110" s="12" t="s">
        <v>133</v>
      </c>
      <c r="E110" s="10">
        <v>82000</v>
      </c>
      <c r="F110" s="10">
        <v>2353.4</v>
      </c>
      <c r="G110" s="10">
        <v>7871.32</v>
      </c>
      <c r="H110" s="10">
        <v>2492.8000000000002</v>
      </c>
      <c r="I110" s="10">
        <v>725</v>
      </c>
      <c r="J110" s="10">
        <f>SUM(F110:I110)</f>
        <v>13442.52</v>
      </c>
      <c r="K110" s="10">
        <f>E110-J110</f>
        <v>68557.48</v>
      </c>
    </row>
    <row r="111" spans="1:1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1:11" x14ac:dyDescent="0.25">
      <c r="A112" s="17" t="s">
        <v>134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9"/>
    </row>
    <row r="113" spans="1:11" x14ac:dyDescent="0.25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2"/>
    </row>
    <row r="114" spans="1:11" x14ac:dyDescent="0.25">
      <c r="A114" s="11">
        <v>72</v>
      </c>
      <c r="B114" s="12" t="s">
        <v>135</v>
      </c>
      <c r="C114" s="11" t="s">
        <v>18</v>
      </c>
      <c r="D114" s="12" t="s">
        <v>136</v>
      </c>
      <c r="E114" s="10">
        <v>55000</v>
      </c>
      <c r="F114" s="10">
        <v>1578.5</v>
      </c>
      <c r="G114" s="10">
        <v>2559.6799999999998</v>
      </c>
      <c r="H114" s="10">
        <v>1672</v>
      </c>
      <c r="I114" s="10">
        <v>3730.01</v>
      </c>
      <c r="J114" s="10">
        <f>SUM(F114:I114)</f>
        <v>9540.19</v>
      </c>
      <c r="K114" s="10">
        <f>E114-J114</f>
        <v>45459.81</v>
      </c>
    </row>
    <row r="115" spans="1:11" x14ac:dyDescent="0.25">
      <c r="A115" s="11"/>
      <c r="B115" s="12"/>
      <c r="C115" s="11"/>
      <c r="D115" s="12"/>
      <c r="E115" s="10"/>
      <c r="F115" s="10"/>
      <c r="G115" s="10"/>
      <c r="H115" s="10"/>
      <c r="I115" s="10"/>
      <c r="J115" s="10"/>
      <c r="K115" s="10"/>
    </row>
    <row r="116" spans="1:11" x14ac:dyDescent="0.25">
      <c r="A116" s="17" t="s">
        <v>137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9"/>
    </row>
    <row r="117" spans="1:11" x14ac:dyDescent="0.25">
      <c r="A117" s="20"/>
      <c r="B117" s="21"/>
      <c r="C117" s="21"/>
      <c r="D117" s="21"/>
      <c r="E117" s="21"/>
      <c r="F117" s="21"/>
      <c r="G117" s="21"/>
      <c r="H117" s="21"/>
      <c r="I117" s="21"/>
      <c r="J117" s="21"/>
      <c r="K117" s="22"/>
    </row>
    <row r="118" spans="1:11" x14ac:dyDescent="0.25">
      <c r="A118" s="11">
        <v>73</v>
      </c>
      <c r="B118" s="12" t="s">
        <v>139</v>
      </c>
      <c r="C118" s="11" t="s">
        <v>18</v>
      </c>
      <c r="D118" s="12" t="s">
        <v>138</v>
      </c>
      <c r="E118" s="10">
        <v>75000</v>
      </c>
      <c r="F118" s="10">
        <v>2152.5</v>
      </c>
      <c r="G118" s="10">
        <v>5966.28</v>
      </c>
      <c r="H118" s="10">
        <v>2280</v>
      </c>
      <c r="I118" s="10">
        <v>7445.47</v>
      </c>
      <c r="J118" s="10">
        <f t="shared" ref="J118:J122" si="17">SUM(F118:I118)</f>
        <v>17844.25</v>
      </c>
      <c r="K118" s="10">
        <f t="shared" ref="K118:K122" si="18">E118-J118</f>
        <v>57155.75</v>
      </c>
    </row>
    <row r="119" spans="1:11" x14ac:dyDescent="0.25">
      <c r="A119" s="11">
        <v>74</v>
      </c>
      <c r="B119" s="12" t="s">
        <v>140</v>
      </c>
      <c r="C119" s="11" t="s">
        <v>18</v>
      </c>
      <c r="D119" s="12" t="s">
        <v>138</v>
      </c>
      <c r="E119" s="10">
        <v>70000</v>
      </c>
      <c r="F119" s="10">
        <v>2009</v>
      </c>
      <c r="G119" s="10">
        <v>5368.48</v>
      </c>
      <c r="H119" s="10">
        <v>2128</v>
      </c>
      <c r="I119" s="10">
        <v>18835.78</v>
      </c>
      <c r="J119" s="10">
        <f t="shared" si="17"/>
        <v>28341.26</v>
      </c>
      <c r="K119" s="10">
        <f t="shared" si="18"/>
        <v>41658.740000000005</v>
      </c>
    </row>
    <row r="120" spans="1:11" x14ac:dyDescent="0.25">
      <c r="A120" s="11">
        <v>75</v>
      </c>
      <c r="B120" s="12" t="s">
        <v>141</v>
      </c>
      <c r="C120" s="11" t="s">
        <v>13</v>
      </c>
      <c r="D120" s="12" t="s">
        <v>138</v>
      </c>
      <c r="E120" s="10">
        <v>65000</v>
      </c>
      <c r="F120" s="10">
        <v>1865.5</v>
      </c>
      <c r="G120" s="10">
        <v>4084.48</v>
      </c>
      <c r="H120" s="10">
        <v>1976</v>
      </c>
      <c r="I120" s="10">
        <v>1840.46</v>
      </c>
      <c r="J120" s="10">
        <f t="shared" si="17"/>
        <v>9766.4399999999987</v>
      </c>
      <c r="K120" s="10">
        <f t="shared" si="18"/>
        <v>55233.56</v>
      </c>
    </row>
    <row r="121" spans="1:11" x14ac:dyDescent="0.25">
      <c r="A121" s="11">
        <v>76</v>
      </c>
      <c r="B121" s="12" t="s">
        <v>142</v>
      </c>
      <c r="C121" s="11" t="s">
        <v>13</v>
      </c>
      <c r="D121" s="12" t="s">
        <v>143</v>
      </c>
      <c r="E121" s="10">
        <v>49000</v>
      </c>
      <c r="F121" s="10">
        <v>1406.3</v>
      </c>
      <c r="G121" s="10">
        <v>1712.87</v>
      </c>
      <c r="H121" s="10">
        <v>1489.6</v>
      </c>
      <c r="I121" s="10">
        <v>25</v>
      </c>
      <c r="J121" s="10">
        <f t="shared" si="17"/>
        <v>4633.7700000000004</v>
      </c>
      <c r="K121" s="10">
        <f t="shared" si="18"/>
        <v>44366.229999999996</v>
      </c>
    </row>
    <row r="122" spans="1:11" x14ac:dyDescent="0.25">
      <c r="A122" s="11">
        <v>77</v>
      </c>
      <c r="B122" s="12" t="s">
        <v>144</v>
      </c>
      <c r="C122" s="11" t="s">
        <v>13</v>
      </c>
      <c r="D122" s="12" t="s">
        <v>143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5125</v>
      </c>
      <c r="J122" s="10">
        <f t="shared" si="17"/>
        <v>9733.77</v>
      </c>
      <c r="K122" s="10">
        <f t="shared" si="18"/>
        <v>39266.229999999996</v>
      </c>
    </row>
    <row r="123" spans="1:11" x14ac:dyDescent="0.25">
      <c r="A123" s="23"/>
      <c r="B123" s="24"/>
      <c r="C123" s="25"/>
      <c r="D123" s="24"/>
      <c r="E123" s="26"/>
      <c r="F123" s="26"/>
      <c r="G123" s="26"/>
      <c r="H123" s="26"/>
      <c r="I123" s="26"/>
      <c r="J123" s="26"/>
      <c r="K123" s="27"/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17" t="s">
        <v>145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9"/>
    </row>
    <row r="126" spans="1:11" x14ac:dyDescent="0.25">
      <c r="A126" s="28"/>
      <c r="B126" s="29"/>
      <c r="C126" s="29"/>
      <c r="D126" s="29"/>
      <c r="E126" s="29"/>
      <c r="F126" s="29"/>
      <c r="G126" s="29"/>
      <c r="H126" s="29"/>
      <c r="I126" s="29"/>
      <c r="J126" s="29"/>
      <c r="K126" s="30"/>
    </row>
    <row r="127" spans="1:11" x14ac:dyDescent="0.25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2"/>
    </row>
    <row r="128" spans="1:11" x14ac:dyDescent="0.25">
      <c r="A128" s="11">
        <v>78</v>
      </c>
      <c r="B128" s="12" t="s">
        <v>146</v>
      </c>
      <c r="C128" s="11" t="s">
        <v>13</v>
      </c>
      <c r="D128" s="12" t="s">
        <v>147</v>
      </c>
      <c r="E128" s="10">
        <v>135000</v>
      </c>
      <c r="F128" s="10">
        <v>3874.5</v>
      </c>
      <c r="G128" s="10">
        <v>19909.38</v>
      </c>
      <c r="H128" s="10">
        <v>4104</v>
      </c>
      <c r="I128" s="10">
        <v>4840.46</v>
      </c>
      <c r="J128" s="10">
        <f>SUM(F128:I128)</f>
        <v>32728.34</v>
      </c>
      <c r="K128" s="10">
        <f>E128-J128</f>
        <v>102271.66</v>
      </c>
    </row>
    <row r="129" spans="1:11" x14ac:dyDescent="0.25">
      <c r="A129" s="11">
        <v>79</v>
      </c>
      <c r="B129" s="12" t="s">
        <v>148</v>
      </c>
      <c r="C129" s="11" t="s">
        <v>13</v>
      </c>
      <c r="D129" s="12" t="s">
        <v>149</v>
      </c>
      <c r="E129" s="10">
        <v>65000</v>
      </c>
      <c r="F129" s="10">
        <v>1865.5</v>
      </c>
      <c r="G129" s="10">
        <v>4427.58</v>
      </c>
      <c r="H129" s="10">
        <v>1976</v>
      </c>
      <c r="I129" s="10">
        <v>4585.24</v>
      </c>
      <c r="J129" s="10">
        <f>SUM(F129:I129)</f>
        <v>12854.32</v>
      </c>
      <c r="K129" s="10">
        <f>E129-J129</f>
        <v>52145.68</v>
      </c>
    </row>
    <row r="130" spans="1:11" x14ac:dyDescent="0.25">
      <c r="A130" s="11">
        <v>80</v>
      </c>
      <c r="B130" s="12" t="s">
        <v>150</v>
      </c>
      <c r="C130" s="11" t="s">
        <v>13</v>
      </c>
      <c r="D130" s="12" t="s">
        <v>151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125</v>
      </c>
      <c r="J130" s="10">
        <f>SUM(F130:I130)</f>
        <v>8394.08</v>
      </c>
      <c r="K130" s="10">
        <f>E130-J130</f>
        <v>56605.919999999998</v>
      </c>
    </row>
    <row r="131" spans="1:11" x14ac:dyDescent="0.25">
      <c r="A131" s="17" t="s">
        <v>23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9"/>
    </row>
    <row r="132" spans="1:11" x14ac:dyDescent="0.25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2"/>
    </row>
    <row r="133" spans="1:11" x14ac:dyDescent="0.25">
      <c r="A133" s="11">
        <v>81</v>
      </c>
      <c r="B133" s="12" t="s">
        <v>152</v>
      </c>
      <c r="C133" s="11" t="s">
        <v>13</v>
      </c>
      <c r="D133" s="12" t="s">
        <v>153</v>
      </c>
      <c r="E133" s="10">
        <v>165000</v>
      </c>
      <c r="F133" s="10">
        <v>4735.5</v>
      </c>
      <c r="G133" s="10">
        <v>26537.26</v>
      </c>
      <c r="H133" s="10">
        <v>5016</v>
      </c>
      <c r="I133" s="10">
        <v>3555.92</v>
      </c>
      <c r="J133" s="10">
        <f>SUM(F133:I133)</f>
        <v>39844.679999999993</v>
      </c>
      <c r="K133" s="10">
        <f>E133-J133</f>
        <v>125155.32</v>
      </c>
    </row>
    <row r="134" spans="1:11" x14ac:dyDescent="0.25">
      <c r="A134" s="11">
        <v>82</v>
      </c>
      <c r="B134" s="12" t="s">
        <v>154</v>
      </c>
      <c r="C134" s="11" t="s">
        <v>13</v>
      </c>
      <c r="D134" s="12" t="s">
        <v>155</v>
      </c>
      <c r="E134" s="10">
        <v>25000</v>
      </c>
      <c r="F134" s="10">
        <v>717.5</v>
      </c>
      <c r="G134" s="10">
        <v>0</v>
      </c>
      <c r="H134" s="10">
        <v>760</v>
      </c>
      <c r="I134" s="10">
        <v>25</v>
      </c>
      <c r="J134" s="10">
        <f t="shared" ref="J134:J140" si="19">SUM(F134:I134)</f>
        <v>1502.5</v>
      </c>
      <c r="K134" s="10">
        <f t="shared" ref="K134:K140" si="20">E134-J134</f>
        <v>23497.5</v>
      </c>
    </row>
    <row r="135" spans="1:11" x14ac:dyDescent="0.25">
      <c r="A135" s="11">
        <v>83</v>
      </c>
      <c r="B135" s="12" t="s">
        <v>156</v>
      </c>
      <c r="C135" s="11" t="s">
        <v>13</v>
      </c>
      <c r="D135" s="12" t="s">
        <v>155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si="19"/>
        <v>1502.5</v>
      </c>
      <c r="K135" s="10">
        <f t="shared" si="20"/>
        <v>23497.5</v>
      </c>
    </row>
    <row r="136" spans="1:11" x14ac:dyDescent="0.25">
      <c r="A136" s="11">
        <v>84</v>
      </c>
      <c r="B136" s="12" t="s">
        <v>157</v>
      </c>
      <c r="C136" s="11" t="s">
        <v>13</v>
      </c>
      <c r="D136" s="12" t="s">
        <v>158</v>
      </c>
      <c r="E136" s="10">
        <v>22000</v>
      </c>
      <c r="F136" s="10">
        <v>631.4</v>
      </c>
      <c r="G136" s="10">
        <v>0</v>
      </c>
      <c r="H136" s="10">
        <v>668.8</v>
      </c>
      <c r="I136" s="10">
        <v>25</v>
      </c>
      <c r="J136" s="10">
        <f t="shared" si="19"/>
        <v>1325.1999999999998</v>
      </c>
      <c r="K136" s="10">
        <f t="shared" si="20"/>
        <v>20674.8</v>
      </c>
    </row>
    <row r="137" spans="1:11" x14ac:dyDescent="0.25">
      <c r="A137" s="11">
        <v>85</v>
      </c>
      <c r="B137" s="12" t="s">
        <v>159</v>
      </c>
      <c r="C137" s="11" t="s">
        <v>13</v>
      </c>
      <c r="D137" s="12" t="s">
        <v>158</v>
      </c>
      <c r="E137" s="10">
        <v>20000</v>
      </c>
      <c r="F137" s="10">
        <v>574</v>
      </c>
      <c r="G137" s="10">
        <v>0</v>
      </c>
      <c r="H137" s="10">
        <v>608</v>
      </c>
      <c r="I137" s="10">
        <v>25</v>
      </c>
      <c r="J137" s="10">
        <f t="shared" si="19"/>
        <v>1207</v>
      </c>
      <c r="K137" s="10">
        <f t="shared" si="20"/>
        <v>18793</v>
      </c>
    </row>
    <row r="138" spans="1:11" x14ac:dyDescent="0.25">
      <c r="A138" s="11">
        <v>86</v>
      </c>
      <c r="B138" s="12" t="s">
        <v>160</v>
      </c>
      <c r="C138" s="11" t="s">
        <v>13</v>
      </c>
      <c r="D138" s="12" t="s">
        <v>158</v>
      </c>
      <c r="E138" s="10">
        <v>18000</v>
      </c>
      <c r="F138" s="10">
        <v>516.6</v>
      </c>
      <c r="G138" s="10">
        <v>0</v>
      </c>
      <c r="H138" s="10">
        <v>547.20000000000005</v>
      </c>
      <c r="I138" s="10">
        <v>25</v>
      </c>
      <c r="J138" s="10">
        <f t="shared" si="19"/>
        <v>1088.8000000000002</v>
      </c>
      <c r="K138" s="10">
        <f t="shared" si="20"/>
        <v>16911.2</v>
      </c>
    </row>
    <row r="139" spans="1:11" x14ac:dyDescent="0.25">
      <c r="A139" s="11">
        <v>87</v>
      </c>
      <c r="B139" s="12" t="s">
        <v>161</v>
      </c>
      <c r="C139" s="11" t="s">
        <v>13</v>
      </c>
      <c r="D139" s="12" t="s">
        <v>162</v>
      </c>
      <c r="E139" s="10">
        <v>15000</v>
      </c>
      <c r="F139" s="10">
        <v>430.5</v>
      </c>
      <c r="G139" s="10">
        <v>0</v>
      </c>
      <c r="H139" s="10">
        <v>456</v>
      </c>
      <c r="I139" s="10">
        <v>25</v>
      </c>
      <c r="J139" s="10">
        <f t="shared" si="19"/>
        <v>911.5</v>
      </c>
      <c r="K139" s="10">
        <f t="shared" si="20"/>
        <v>14088.5</v>
      </c>
    </row>
    <row r="140" spans="1:11" x14ac:dyDescent="0.25">
      <c r="A140" s="11">
        <v>88</v>
      </c>
      <c r="B140" s="12" t="s">
        <v>163</v>
      </c>
      <c r="C140" s="11" t="s">
        <v>13</v>
      </c>
      <c r="D140" s="12" t="s">
        <v>162</v>
      </c>
      <c r="E140" s="10">
        <v>10000</v>
      </c>
      <c r="F140" s="10">
        <v>287</v>
      </c>
      <c r="G140" s="10">
        <v>0</v>
      </c>
      <c r="H140" s="10">
        <v>304</v>
      </c>
      <c r="I140" s="10">
        <v>25</v>
      </c>
      <c r="J140" s="10">
        <f t="shared" si="19"/>
        <v>616</v>
      </c>
      <c r="K140" s="10">
        <f t="shared" si="20"/>
        <v>9384</v>
      </c>
    </row>
    <row r="141" spans="1:11" x14ac:dyDescent="0.25">
      <c r="A141" s="17" t="s">
        <v>164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9"/>
    </row>
    <row r="142" spans="1:11" x14ac:dyDescent="0.25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2"/>
    </row>
    <row r="143" spans="1:11" x14ac:dyDescent="0.25">
      <c r="A143" s="11">
        <v>89</v>
      </c>
      <c r="B143" s="12" t="s">
        <v>165</v>
      </c>
      <c r="C143" s="11" t="s">
        <v>13</v>
      </c>
      <c r="D143" s="12" t="s">
        <v>166</v>
      </c>
      <c r="E143" s="10">
        <v>85000</v>
      </c>
      <c r="F143" s="10">
        <v>2439.5</v>
      </c>
      <c r="G143" s="10">
        <v>8576.99</v>
      </c>
      <c r="H143" s="10">
        <v>2584</v>
      </c>
      <c r="I143" s="10">
        <v>25</v>
      </c>
      <c r="J143" s="10">
        <f>SUM(F143:I143)</f>
        <v>13625.49</v>
      </c>
      <c r="K143" s="10">
        <f>E143-J143</f>
        <v>71374.509999999995</v>
      </c>
    </row>
    <row r="144" spans="1:11" x14ac:dyDescent="0.25">
      <c r="A144" s="11">
        <v>90</v>
      </c>
      <c r="B144" s="12" t="s">
        <v>167</v>
      </c>
      <c r="C144" s="11" t="s">
        <v>18</v>
      </c>
      <c r="D144" s="12" t="s">
        <v>35</v>
      </c>
      <c r="E144" s="10">
        <v>82000</v>
      </c>
      <c r="F144" s="10">
        <v>2353.4</v>
      </c>
      <c r="G144" s="10">
        <v>7442.45</v>
      </c>
      <c r="H144" s="10">
        <v>2492.8000000000002</v>
      </c>
      <c r="I144" s="10">
        <v>11395.9</v>
      </c>
      <c r="J144" s="10">
        <f>SUM(F144:I144)</f>
        <v>23684.550000000003</v>
      </c>
      <c r="K144" s="10">
        <f>E144-J144</f>
        <v>58315.45</v>
      </c>
    </row>
    <row r="145" spans="1:11" x14ac:dyDescent="0.25">
      <c r="A145" s="11">
        <v>91</v>
      </c>
      <c r="B145" s="12" t="s">
        <v>168</v>
      </c>
      <c r="C145" s="11" t="s">
        <v>13</v>
      </c>
      <c r="D145" s="12" t="s">
        <v>169</v>
      </c>
      <c r="E145" s="10">
        <v>75000</v>
      </c>
      <c r="F145" s="10">
        <v>2152.5</v>
      </c>
      <c r="G145" s="10">
        <v>6309.38</v>
      </c>
      <c r="H145" s="10">
        <v>2280</v>
      </c>
      <c r="I145" s="10">
        <v>125</v>
      </c>
      <c r="J145" s="10">
        <f>SUM(F145:I145)</f>
        <v>10866.880000000001</v>
      </c>
      <c r="K145" s="10">
        <f>E145-J145</f>
        <v>64133.119999999995</v>
      </c>
    </row>
    <row r="146" spans="1:11" x14ac:dyDescent="0.25">
      <c r="A146" s="17" t="s">
        <v>170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9"/>
    </row>
    <row r="147" spans="1:11" x14ac:dyDescent="0.25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2"/>
    </row>
    <row r="148" spans="1:11" ht="27.75" customHeight="1" x14ac:dyDescent="0.25">
      <c r="A148" s="11">
        <v>92</v>
      </c>
      <c r="B148" s="12" t="s">
        <v>171</v>
      </c>
      <c r="C148" s="11" t="s">
        <v>13</v>
      </c>
      <c r="D148" s="31" t="s">
        <v>262</v>
      </c>
      <c r="E148" s="15">
        <v>118000</v>
      </c>
      <c r="F148" s="10">
        <v>3386.6</v>
      </c>
      <c r="G148" s="10">
        <v>15910.55</v>
      </c>
      <c r="H148" s="10">
        <v>3587.2</v>
      </c>
      <c r="I148" s="10">
        <v>1740.46</v>
      </c>
      <c r="J148" s="10">
        <f>SUM(F148:I148)</f>
        <v>24624.809999999998</v>
      </c>
      <c r="K148" s="10">
        <f>E148-J148</f>
        <v>93375.19</v>
      </c>
    </row>
    <row r="149" spans="1:11" x14ac:dyDescent="0.25">
      <c r="A149" s="11">
        <v>93</v>
      </c>
      <c r="B149" s="12" t="s">
        <v>172</v>
      </c>
      <c r="C149" s="11" t="s">
        <v>18</v>
      </c>
      <c r="D149" s="12" t="s">
        <v>173</v>
      </c>
      <c r="E149" s="15">
        <v>71760</v>
      </c>
      <c r="F149" s="10">
        <v>2059.5100000000002</v>
      </c>
      <c r="G149" s="10">
        <v>5699.67</v>
      </c>
      <c r="H149" s="10">
        <v>2181.5</v>
      </c>
      <c r="I149" s="10">
        <v>1225</v>
      </c>
      <c r="J149" s="10">
        <f>SUM(F149:I149)</f>
        <v>11165.68</v>
      </c>
      <c r="K149" s="10">
        <f>E149-J149</f>
        <v>60594.32</v>
      </c>
    </row>
    <row r="150" spans="1:11" x14ac:dyDescent="0.25">
      <c r="A150" s="17" t="s">
        <v>174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9"/>
    </row>
    <row r="151" spans="1:11" x14ac:dyDescent="0.25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2"/>
    </row>
    <row r="152" spans="1:11" x14ac:dyDescent="0.25">
      <c r="A152" s="11">
        <v>94</v>
      </c>
      <c r="B152" s="12" t="s">
        <v>175</v>
      </c>
      <c r="C152" s="11" t="s">
        <v>13</v>
      </c>
      <c r="D152" s="12" t="s">
        <v>158</v>
      </c>
      <c r="E152" s="15">
        <v>35000</v>
      </c>
      <c r="F152" s="10">
        <v>1004.5</v>
      </c>
      <c r="G152" s="10">
        <v>0</v>
      </c>
      <c r="H152" s="10">
        <v>1064</v>
      </c>
      <c r="I152" s="10">
        <v>25</v>
      </c>
      <c r="J152" s="10">
        <f t="shared" ref="J152:J197" si="21">SUM(F152:I152)</f>
        <v>2093.5</v>
      </c>
      <c r="K152" s="10">
        <f t="shared" ref="K152:K197" si="22">E152-J152</f>
        <v>32906.5</v>
      </c>
    </row>
    <row r="153" spans="1:11" x14ac:dyDescent="0.25">
      <c r="A153" s="11">
        <v>95</v>
      </c>
      <c r="B153" s="12" t="s">
        <v>176</v>
      </c>
      <c r="C153" s="11" t="s">
        <v>13</v>
      </c>
      <c r="D153" s="12" t="s">
        <v>155</v>
      </c>
      <c r="E153" s="15">
        <v>22000</v>
      </c>
      <c r="F153" s="10">
        <v>631.4</v>
      </c>
      <c r="G153" s="10">
        <v>0</v>
      </c>
      <c r="H153" s="10">
        <v>668.8</v>
      </c>
      <c r="I153" s="10">
        <v>25</v>
      </c>
      <c r="J153" s="10">
        <f t="shared" si="21"/>
        <v>1325.1999999999998</v>
      </c>
      <c r="K153" s="10">
        <f t="shared" si="22"/>
        <v>20674.8</v>
      </c>
    </row>
    <row r="154" spans="1:11" x14ac:dyDescent="0.25">
      <c r="A154" s="11">
        <v>96</v>
      </c>
      <c r="B154" s="12" t="s">
        <v>177</v>
      </c>
      <c r="C154" s="11" t="s">
        <v>18</v>
      </c>
      <c r="D154" s="12" t="s">
        <v>38</v>
      </c>
      <c r="E154" s="15">
        <v>20000</v>
      </c>
      <c r="F154" s="10">
        <v>574</v>
      </c>
      <c r="G154" s="10">
        <v>0</v>
      </c>
      <c r="H154" s="10">
        <v>608</v>
      </c>
      <c r="I154" s="10">
        <v>25</v>
      </c>
      <c r="J154" s="10">
        <f t="shared" si="21"/>
        <v>1207</v>
      </c>
      <c r="K154" s="10">
        <f t="shared" si="22"/>
        <v>18793</v>
      </c>
    </row>
    <row r="155" spans="1:11" x14ac:dyDescent="0.25">
      <c r="A155" s="11">
        <v>97</v>
      </c>
      <c r="B155" s="12" t="s">
        <v>178</v>
      </c>
      <c r="C155" s="11" t="s">
        <v>13</v>
      </c>
      <c r="D155" s="12" t="s">
        <v>93</v>
      </c>
      <c r="E155" s="15">
        <v>18400</v>
      </c>
      <c r="F155" s="10">
        <v>528.08000000000004</v>
      </c>
      <c r="G155" s="10">
        <v>0</v>
      </c>
      <c r="H155" s="10">
        <v>559.36</v>
      </c>
      <c r="I155" s="10">
        <v>25</v>
      </c>
      <c r="J155" s="10">
        <f t="shared" si="21"/>
        <v>1112.44</v>
      </c>
      <c r="K155" s="10">
        <f t="shared" si="22"/>
        <v>17287.560000000001</v>
      </c>
    </row>
    <row r="156" spans="1:11" x14ac:dyDescent="0.25">
      <c r="A156" s="11">
        <v>98</v>
      </c>
      <c r="B156" s="12" t="s">
        <v>179</v>
      </c>
      <c r="C156" s="11" t="s">
        <v>13</v>
      </c>
      <c r="D156" s="12" t="s">
        <v>155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1"/>
        <v>1112.44</v>
      </c>
      <c r="K156" s="10">
        <f t="shared" si="22"/>
        <v>17287.560000000001</v>
      </c>
    </row>
    <row r="157" spans="1:11" x14ac:dyDescent="0.25">
      <c r="A157" s="11">
        <v>99</v>
      </c>
      <c r="B157" s="12" t="s">
        <v>180</v>
      </c>
      <c r="C157" s="11" t="s">
        <v>13</v>
      </c>
      <c r="D157" s="12" t="s">
        <v>155</v>
      </c>
      <c r="E157" s="15">
        <v>18000</v>
      </c>
      <c r="F157" s="10">
        <v>516.6</v>
      </c>
      <c r="G157" s="10">
        <v>0</v>
      </c>
      <c r="H157" s="10">
        <v>547.20000000000005</v>
      </c>
      <c r="I157" s="10">
        <v>1740.46</v>
      </c>
      <c r="J157" s="10">
        <f t="shared" si="21"/>
        <v>2804.26</v>
      </c>
      <c r="K157" s="10">
        <f t="shared" si="22"/>
        <v>15195.74</v>
      </c>
    </row>
    <row r="158" spans="1:11" x14ac:dyDescent="0.25">
      <c r="A158" s="11">
        <v>100</v>
      </c>
      <c r="B158" s="12" t="s">
        <v>181</v>
      </c>
      <c r="C158" s="11" t="s">
        <v>13</v>
      </c>
      <c r="D158" s="12" t="s">
        <v>155</v>
      </c>
      <c r="E158" s="15">
        <v>14300</v>
      </c>
      <c r="F158" s="10">
        <v>410.41</v>
      </c>
      <c r="G158" s="10">
        <v>0</v>
      </c>
      <c r="H158" s="10">
        <v>434.72</v>
      </c>
      <c r="I158" s="10">
        <v>25</v>
      </c>
      <c r="J158" s="10">
        <f t="shared" si="21"/>
        <v>870.13000000000011</v>
      </c>
      <c r="K158" s="10">
        <f t="shared" si="22"/>
        <v>13429.869999999999</v>
      </c>
    </row>
    <row r="159" spans="1:11" x14ac:dyDescent="0.25">
      <c r="A159" s="11">
        <v>101</v>
      </c>
      <c r="B159" s="12" t="s">
        <v>182</v>
      </c>
      <c r="C159" s="11" t="s">
        <v>13</v>
      </c>
      <c r="D159" s="12" t="s">
        <v>183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1"/>
        <v>870.13000000000011</v>
      </c>
      <c r="K159" s="10">
        <f t="shared" si="22"/>
        <v>13429.869999999999</v>
      </c>
    </row>
    <row r="160" spans="1:11" x14ac:dyDescent="0.25">
      <c r="A160" s="11">
        <v>102</v>
      </c>
      <c r="B160" s="12" t="s">
        <v>184</v>
      </c>
      <c r="C160" s="11" t="s">
        <v>18</v>
      </c>
      <c r="D160" s="12" t="s">
        <v>30</v>
      </c>
      <c r="E160" s="15">
        <v>14000</v>
      </c>
      <c r="F160" s="10">
        <v>401.8</v>
      </c>
      <c r="G160" s="10">
        <v>0</v>
      </c>
      <c r="H160" s="10">
        <v>425.6</v>
      </c>
      <c r="I160" s="10">
        <v>25</v>
      </c>
      <c r="J160" s="10">
        <f t="shared" si="21"/>
        <v>852.40000000000009</v>
      </c>
      <c r="K160" s="10">
        <f t="shared" si="22"/>
        <v>13147.6</v>
      </c>
    </row>
    <row r="161" spans="1:11" x14ac:dyDescent="0.25">
      <c r="A161" s="11">
        <v>103</v>
      </c>
      <c r="B161" s="12" t="s">
        <v>185</v>
      </c>
      <c r="C161" s="11" t="s">
        <v>13</v>
      </c>
      <c r="D161" s="12" t="s">
        <v>162</v>
      </c>
      <c r="E161" s="15">
        <v>15000</v>
      </c>
      <c r="F161" s="10">
        <v>430.5</v>
      </c>
      <c r="G161" s="10">
        <v>0</v>
      </c>
      <c r="H161" s="10">
        <v>456</v>
      </c>
      <c r="I161" s="10">
        <v>25</v>
      </c>
      <c r="J161" s="10">
        <f t="shared" si="21"/>
        <v>911.5</v>
      </c>
      <c r="K161" s="10">
        <f t="shared" si="22"/>
        <v>14088.5</v>
      </c>
    </row>
    <row r="162" spans="1:11" x14ac:dyDescent="0.25">
      <c r="A162" s="11">
        <v>104</v>
      </c>
      <c r="B162" s="12" t="s">
        <v>187</v>
      </c>
      <c r="C162" s="11" t="s">
        <v>13</v>
      </c>
      <c r="D162" s="12" t="s">
        <v>186</v>
      </c>
      <c r="E162" s="15">
        <v>10000</v>
      </c>
      <c r="F162" s="10">
        <v>287</v>
      </c>
      <c r="G162" s="10">
        <v>0</v>
      </c>
      <c r="H162" s="10">
        <v>304</v>
      </c>
      <c r="I162" s="10">
        <v>25</v>
      </c>
      <c r="J162" s="10">
        <f t="shared" si="21"/>
        <v>616</v>
      </c>
      <c r="K162" s="10">
        <f t="shared" si="22"/>
        <v>9384</v>
      </c>
    </row>
    <row r="163" spans="1:11" x14ac:dyDescent="0.25">
      <c r="A163" s="11">
        <v>105</v>
      </c>
      <c r="B163" s="12" t="s">
        <v>188</v>
      </c>
      <c r="C163" s="11" t="s">
        <v>13</v>
      </c>
      <c r="D163" s="12" t="s">
        <v>186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1"/>
        <v>616</v>
      </c>
      <c r="K163" s="10">
        <f t="shared" si="22"/>
        <v>9384</v>
      </c>
    </row>
    <row r="164" spans="1:11" x14ac:dyDescent="0.25">
      <c r="A164" s="11">
        <v>106</v>
      </c>
      <c r="B164" s="12" t="s">
        <v>189</v>
      </c>
      <c r="C164" s="11" t="s">
        <v>18</v>
      </c>
      <c r="D164" s="12" t="s">
        <v>186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1"/>
        <v>616</v>
      </c>
      <c r="K164" s="10">
        <f t="shared" si="22"/>
        <v>9384</v>
      </c>
    </row>
    <row r="165" spans="1:11" x14ac:dyDescent="0.25">
      <c r="A165" s="11">
        <v>107</v>
      </c>
      <c r="B165" s="12" t="s">
        <v>190</v>
      </c>
      <c r="C165" s="11" t="s">
        <v>13</v>
      </c>
      <c r="D165" s="12" t="s">
        <v>186</v>
      </c>
      <c r="E165" s="15">
        <v>15000</v>
      </c>
      <c r="F165" s="10">
        <v>430.5</v>
      </c>
      <c r="G165" s="10">
        <v>0</v>
      </c>
      <c r="H165" s="10">
        <v>456</v>
      </c>
      <c r="I165" s="10">
        <v>25</v>
      </c>
      <c r="J165" s="10">
        <f t="shared" si="21"/>
        <v>911.5</v>
      </c>
      <c r="K165" s="10">
        <f t="shared" si="22"/>
        <v>14088.5</v>
      </c>
    </row>
    <row r="166" spans="1:11" x14ac:dyDescent="0.25">
      <c r="A166" s="11">
        <v>108</v>
      </c>
      <c r="B166" s="12" t="s">
        <v>191</v>
      </c>
      <c r="C166" s="11" t="s">
        <v>13</v>
      </c>
      <c r="D166" s="12" t="s">
        <v>186</v>
      </c>
      <c r="E166" s="15">
        <v>10000</v>
      </c>
      <c r="F166" s="10">
        <v>287</v>
      </c>
      <c r="G166" s="10">
        <v>0</v>
      </c>
      <c r="H166" s="10">
        <v>304</v>
      </c>
      <c r="I166" s="10">
        <v>25</v>
      </c>
      <c r="J166" s="10">
        <f t="shared" si="21"/>
        <v>616</v>
      </c>
      <c r="K166" s="10">
        <f t="shared" si="22"/>
        <v>9384</v>
      </c>
    </row>
    <row r="167" spans="1:11" x14ac:dyDescent="0.25">
      <c r="A167" s="11">
        <v>109</v>
      </c>
      <c r="B167" s="12" t="s">
        <v>192</v>
      </c>
      <c r="C167" s="11" t="s">
        <v>18</v>
      </c>
      <c r="D167" s="12" t="s">
        <v>186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1"/>
        <v>616</v>
      </c>
      <c r="K167" s="10">
        <f t="shared" si="22"/>
        <v>9384</v>
      </c>
    </row>
    <row r="168" spans="1:11" x14ac:dyDescent="0.25">
      <c r="A168" s="11">
        <v>110</v>
      </c>
      <c r="B168" s="12" t="s">
        <v>193</v>
      </c>
      <c r="C168" s="11" t="s">
        <v>13</v>
      </c>
      <c r="D168" s="12" t="s">
        <v>186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1"/>
        <v>616</v>
      </c>
      <c r="K168" s="10">
        <f t="shared" si="22"/>
        <v>9384</v>
      </c>
    </row>
    <row r="169" spans="1:11" x14ac:dyDescent="0.25">
      <c r="A169" s="11">
        <v>111</v>
      </c>
      <c r="B169" s="12" t="s">
        <v>194</v>
      </c>
      <c r="C169" s="11" t="s">
        <v>13</v>
      </c>
      <c r="D169" s="12" t="s">
        <v>186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1"/>
        <v>616</v>
      </c>
      <c r="K169" s="10">
        <f t="shared" si="22"/>
        <v>9384</v>
      </c>
    </row>
    <row r="170" spans="1:11" x14ac:dyDescent="0.25">
      <c r="A170" s="11">
        <v>112</v>
      </c>
      <c r="B170" s="12" t="s">
        <v>195</v>
      </c>
      <c r="C170" s="11" t="s">
        <v>13</v>
      </c>
      <c r="D170" s="12" t="s">
        <v>186</v>
      </c>
      <c r="E170" s="15">
        <v>15000</v>
      </c>
      <c r="F170" s="10">
        <v>430.5</v>
      </c>
      <c r="G170" s="10">
        <v>0</v>
      </c>
      <c r="H170" s="10">
        <v>456</v>
      </c>
      <c r="I170" s="10">
        <v>25</v>
      </c>
      <c r="J170" s="10">
        <f t="shared" si="21"/>
        <v>911.5</v>
      </c>
      <c r="K170" s="10">
        <f t="shared" si="22"/>
        <v>14088.5</v>
      </c>
    </row>
    <row r="171" spans="1:11" x14ac:dyDescent="0.25">
      <c r="A171" s="11">
        <v>113</v>
      </c>
      <c r="B171" s="12" t="s">
        <v>196</v>
      </c>
      <c r="C171" s="11" t="s">
        <v>13</v>
      </c>
      <c r="D171" s="12" t="s">
        <v>186</v>
      </c>
      <c r="E171" s="15">
        <v>10000</v>
      </c>
      <c r="F171" s="10">
        <v>287</v>
      </c>
      <c r="G171" s="10">
        <v>0</v>
      </c>
      <c r="H171" s="10">
        <v>304</v>
      </c>
      <c r="I171" s="10">
        <v>25</v>
      </c>
      <c r="J171" s="10">
        <f t="shared" si="21"/>
        <v>616</v>
      </c>
      <c r="K171" s="10">
        <f t="shared" si="22"/>
        <v>9384</v>
      </c>
    </row>
    <row r="172" spans="1:11" x14ac:dyDescent="0.25">
      <c r="A172" s="11">
        <v>114</v>
      </c>
      <c r="B172" s="12" t="s">
        <v>197</v>
      </c>
      <c r="C172" s="11" t="s">
        <v>13</v>
      </c>
      <c r="D172" s="12" t="s">
        <v>186</v>
      </c>
      <c r="E172" s="15">
        <v>15000</v>
      </c>
      <c r="F172" s="10">
        <v>430.5</v>
      </c>
      <c r="G172" s="10">
        <v>0</v>
      </c>
      <c r="H172" s="10">
        <v>456</v>
      </c>
      <c r="I172" s="10">
        <v>25</v>
      </c>
      <c r="J172" s="10">
        <f t="shared" si="21"/>
        <v>911.5</v>
      </c>
      <c r="K172" s="10">
        <f t="shared" si="22"/>
        <v>14088.5</v>
      </c>
    </row>
    <row r="173" spans="1:11" x14ac:dyDescent="0.25">
      <c r="A173" s="11">
        <v>115</v>
      </c>
      <c r="B173" s="12" t="s">
        <v>198</v>
      </c>
      <c r="C173" s="11" t="s">
        <v>13</v>
      </c>
      <c r="D173" s="12" t="s">
        <v>186</v>
      </c>
      <c r="E173" s="15">
        <v>10000</v>
      </c>
      <c r="F173" s="10">
        <v>287</v>
      </c>
      <c r="G173" s="10">
        <v>0</v>
      </c>
      <c r="H173" s="10">
        <v>304</v>
      </c>
      <c r="I173" s="10">
        <v>25</v>
      </c>
      <c r="J173" s="10">
        <f t="shared" si="21"/>
        <v>616</v>
      </c>
      <c r="K173" s="10">
        <f t="shared" si="22"/>
        <v>9384</v>
      </c>
    </row>
    <row r="174" spans="1:11" x14ac:dyDescent="0.25">
      <c r="A174" s="11">
        <v>116</v>
      </c>
      <c r="B174" s="12" t="s">
        <v>199</v>
      </c>
      <c r="C174" s="11" t="s">
        <v>13</v>
      </c>
      <c r="D174" s="12" t="s">
        <v>186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1"/>
        <v>616</v>
      </c>
      <c r="K174" s="10">
        <f t="shared" si="22"/>
        <v>9384</v>
      </c>
    </row>
    <row r="175" spans="1:11" x14ac:dyDescent="0.25">
      <c r="A175" s="11">
        <v>117</v>
      </c>
      <c r="B175" s="12" t="s">
        <v>200</v>
      </c>
      <c r="C175" s="11" t="s">
        <v>13</v>
      </c>
      <c r="D175" s="12" t="s">
        <v>186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1"/>
        <v>616</v>
      </c>
      <c r="K175" s="10">
        <f t="shared" si="22"/>
        <v>9384</v>
      </c>
    </row>
    <row r="176" spans="1:11" x14ac:dyDescent="0.25">
      <c r="A176" s="11">
        <v>118</v>
      </c>
      <c r="B176" s="12" t="s">
        <v>201</v>
      </c>
      <c r="C176" s="11" t="s">
        <v>18</v>
      </c>
      <c r="D176" s="12" t="s">
        <v>186</v>
      </c>
      <c r="E176" s="15">
        <v>15000</v>
      </c>
      <c r="F176" s="10">
        <v>430.5</v>
      </c>
      <c r="G176" s="10">
        <v>0</v>
      </c>
      <c r="H176" s="10">
        <v>456</v>
      </c>
      <c r="I176" s="10">
        <v>25</v>
      </c>
      <c r="J176" s="10">
        <f t="shared" si="21"/>
        <v>911.5</v>
      </c>
      <c r="K176" s="10">
        <f t="shared" si="22"/>
        <v>14088.5</v>
      </c>
    </row>
    <row r="177" spans="1:11" x14ac:dyDescent="0.25">
      <c r="A177" s="11">
        <v>119</v>
      </c>
      <c r="B177" s="12" t="s">
        <v>202</v>
      </c>
      <c r="C177" s="11" t="s">
        <v>18</v>
      </c>
      <c r="D177" s="12" t="s">
        <v>162</v>
      </c>
      <c r="E177" s="15">
        <v>10000</v>
      </c>
      <c r="F177" s="10">
        <v>287</v>
      </c>
      <c r="G177" s="10">
        <v>0</v>
      </c>
      <c r="H177" s="10">
        <v>304</v>
      </c>
      <c r="I177" s="10">
        <v>25</v>
      </c>
      <c r="J177" s="10">
        <f t="shared" si="21"/>
        <v>616</v>
      </c>
      <c r="K177" s="10">
        <f t="shared" si="22"/>
        <v>9384</v>
      </c>
    </row>
    <row r="178" spans="1:11" x14ac:dyDescent="0.25">
      <c r="A178" s="11">
        <v>120</v>
      </c>
      <c r="B178" s="12" t="s">
        <v>203</v>
      </c>
      <c r="C178" s="11" t="s">
        <v>13</v>
      </c>
      <c r="D178" s="12" t="s">
        <v>162</v>
      </c>
      <c r="E178" s="15">
        <v>15000</v>
      </c>
      <c r="F178" s="10">
        <v>430.5</v>
      </c>
      <c r="G178" s="10">
        <v>0</v>
      </c>
      <c r="H178" s="10">
        <v>456</v>
      </c>
      <c r="I178" s="10">
        <v>25</v>
      </c>
      <c r="J178" s="10">
        <f t="shared" si="21"/>
        <v>911.5</v>
      </c>
      <c r="K178" s="10">
        <f t="shared" si="22"/>
        <v>14088.5</v>
      </c>
    </row>
    <row r="179" spans="1:11" x14ac:dyDescent="0.25">
      <c r="A179" s="11">
        <v>121</v>
      </c>
      <c r="B179" s="12" t="s">
        <v>204</v>
      </c>
      <c r="C179" s="11" t="s">
        <v>13</v>
      </c>
      <c r="D179" s="12" t="s">
        <v>162</v>
      </c>
      <c r="E179" s="15">
        <v>15000</v>
      </c>
      <c r="F179" s="10">
        <v>430.5</v>
      </c>
      <c r="G179" s="10">
        <v>0</v>
      </c>
      <c r="H179" s="10">
        <v>456</v>
      </c>
      <c r="I179" s="10">
        <v>25</v>
      </c>
      <c r="J179" s="10">
        <f t="shared" si="21"/>
        <v>911.5</v>
      </c>
      <c r="K179" s="10">
        <f t="shared" si="22"/>
        <v>14088.5</v>
      </c>
    </row>
    <row r="180" spans="1:11" x14ac:dyDescent="0.25">
      <c r="A180" s="11">
        <v>122</v>
      </c>
      <c r="B180" s="12" t="s">
        <v>205</v>
      </c>
      <c r="C180" s="11" t="s">
        <v>13</v>
      </c>
      <c r="D180" s="12" t="s">
        <v>162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1"/>
        <v>911.5</v>
      </c>
      <c r="K180" s="10">
        <f t="shared" si="22"/>
        <v>14088.5</v>
      </c>
    </row>
    <row r="181" spans="1:11" x14ac:dyDescent="0.25">
      <c r="A181" s="11">
        <v>123</v>
      </c>
      <c r="B181" s="12" t="s">
        <v>206</v>
      </c>
      <c r="C181" s="11" t="s">
        <v>13</v>
      </c>
      <c r="D181" s="12" t="s">
        <v>162</v>
      </c>
      <c r="E181" s="15">
        <v>10000</v>
      </c>
      <c r="F181" s="10">
        <v>287</v>
      </c>
      <c r="G181" s="10">
        <v>0</v>
      </c>
      <c r="H181" s="10">
        <v>304</v>
      </c>
      <c r="I181" s="10">
        <v>25</v>
      </c>
      <c r="J181" s="10">
        <f t="shared" si="21"/>
        <v>616</v>
      </c>
      <c r="K181" s="10">
        <f t="shared" si="22"/>
        <v>9384</v>
      </c>
    </row>
    <row r="182" spans="1:11" x14ac:dyDescent="0.25">
      <c r="A182" s="11">
        <v>124</v>
      </c>
      <c r="B182" s="12" t="s">
        <v>207</v>
      </c>
      <c r="C182" s="11" t="s">
        <v>13</v>
      </c>
      <c r="D182" s="12" t="s">
        <v>162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1"/>
        <v>616</v>
      </c>
      <c r="K182" s="10">
        <f t="shared" si="22"/>
        <v>9384</v>
      </c>
    </row>
    <row r="183" spans="1:11" x14ac:dyDescent="0.25">
      <c r="A183" s="11">
        <v>125</v>
      </c>
      <c r="B183" s="12" t="s">
        <v>208</v>
      </c>
      <c r="C183" s="11" t="s">
        <v>13</v>
      </c>
      <c r="D183" s="12" t="s">
        <v>162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1"/>
        <v>616</v>
      </c>
      <c r="K183" s="10">
        <f t="shared" si="22"/>
        <v>9384</v>
      </c>
    </row>
    <row r="184" spans="1:11" x14ac:dyDescent="0.25">
      <c r="A184" s="11">
        <v>126</v>
      </c>
      <c r="B184" s="12" t="s">
        <v>209</v>
      </c>
      <c r="C184" s="11" t="s">
        <v>13</v>
      </c>
      <c r="D184" s="12" t="s">
        <v>162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1"/>
        <v>616</v>
      </c>
      <c r="K184" s="10">
        <f t="shared" si="22"/>
        <v>9384</v>
      </c>
    </row>
    <row r="185" spans="1:11" x14ac:dyDescent="0.25">
      <c r="A185" s="11">
        <v>127</v>
      </c>
      <c r="B185" s="12" t="s">
        <v>210</v>
      </c>
      <c r="C185" s="11" t="s">
        <v>13</v>
      </c>
      <c r="D185" s="12" t="s">
        <v>162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1"/>
        <v>616</v>
      </c>
      <c r="K185" s="10">
        <f t="shared" si="22"/>
        <v>9384</v>
      </c>
    </row>
    <row r="186" spans="1:11" x14ac:dyDescent="0.25">
      <c r="A186" s="11">
        <v>128</v>
      </c>
      <c r="B186" s="12" t="s">
        <v>211</v>
      </c>
      <c r="C186" s="11" t="s">
        <v>13</v>
      </c>
      <c r="D186" s="12" t="s">
        <v>162</v>
      </c>
      <c r="E186" s="15">
        <v>15000</v>
      </c>
      <c r="F186" s="10">
        <v>430.5</v>
      </c>
      <c r="G186" s="10">
        <v>0</v>
      </c>
      <c r="H186" s="10">
        <v>456</v>
      </c>
      <c r="I186" s="10">
        <v>25</v>
      </c>
      <c r="J186" s="10">
        <f t="shared" si="21"/>
        <v>911.5</v>
      </c>
      <c r="K186" s="10">
        <f t="shared" si="22"/>
        <v>14088.5</v>
      </c>
    </row>
    <row r="187" spans="1:11" x14ac:dyDescent="0.25">
      <c r="A187" s="11">
        <v>129</v>
      </c>
      <c r="B187" s="12" t="s">
        <v>212</v>
      </c>
      <c r="C187" s="11" t="s">
        <v>13</v>
      </c>
      <c r="D187" s="12" t="s">
        <v>162</v>
      </c>
      <c r="E187" s="15">
        <v>10000</v>
      </c>
      <c r="F187" s="10">
        <v>287</v>
      </c>
      <c r="G187" s="10">
        <v>0</v>
      </c>
      <c r="H187" s="10">
        <v>304</v>
      </c>
      <c r="I187" s="10">
        <v>25</v>
      </c>
      <c r="J187" s="10">
        <f t="shared" si="21"/>
        <v>616</v>
      </c>
      <c r="K187" s="10">
        <f t="shared" si="22"/>
        <v>9384</v>
      </c>
    </row>
    <row r="188" spans="1:11" x14ac:dyDescent="0.25">
      <c r="A188" s="11">
        <v>130</v>
      </c>
      <c r="B188" s="12" t="s">
        <v>213</v>
      </c>
      <c r="C188" s="11" t="s">
        <v>13</v>
      </c>
      <c r="D188" s="12" t="s">
        <v>162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1"/>
        <v>616</v>
      </c>
      <c r="K188" s="10">
        <f t="shared" si="22"/>
        <v>9384</v>
      </c>
    </row>
    <row r="189" spans="1:11" x14ac:dyDescent="0.25">
      <c r="A189" s="11">
        <v>131</v>
      </c>
      <c r="B189" s="12" t="s">
        <v>214</v>
      </c>
      <c r="C189" s="11" t="s">
        <v>13</v>
      </c>
      <c r="D189" s="12" t="s">
        <v>162</v>
      </c>
      <c r="E189" s="15">
        <v>15000</v>
      </c>
      <c r="F189" s="10">
        <v>430.5</v>
      </c>
      <c r="G189" s="10">
        <v>0</v>
      </c>
      <c r="H189" s="10">
        <v>456</v>
      </c>
      <c r="I189" s="10">
        <v>25</v>
      </c>
      <c r="J189" s="10">
        <f t="shared" si="21"/>
        <v>911.5</v>
      </c>
      <c r="K189" s="10">
        <f t="shared" si="22"/>
        <v>14088.5</v>
      </c>
    </row>
    <row r="190" spans="1:11" x14ac:dyDescent="0.25">
      <c r="A190" s="11">
        <v>132</v>
      </c>
      <c r="B190" s="12" t="s">
        <v>215</v>
      </c>
      <c r="C190" s="11" t="s">
        <v>13</v>
      </c>
      <c r="D190" s="12" t="s">
        <v>162</v>
      </c>
      <c r="E190" s="15">
        <v>10000</v>
      </c>
      <c r="F190" s="10">
        <v>287</v>
      </c>
      <c r="G190" s="10">
        <v>0</v>
      </c>
      <c r="H190" s="10">
        <v>304</v>
      </c>
      <c r="I190" s="10">
        <v>25</v>
      </c>
      <c r="J190" s="10">
        <f t="shared" si="21"/>
        <v>616</v>
      </c>
      <c r="K190" s="10">
        <f t="shared" si="22"/>
        <v>9384</v>
      </c>
    </row>
    <row r="191" spans="1:11" x14ac:dyDescent="0.25">
      <c r="A191" s="11">
        <v>133</v>
      </c>
      <c r="B191" s="12" t="s">
        <v>216</v>
      </c>
      <c r="C191" s="11" t="s">
        <v>13</v>
      </c>
      <c r="D191" s="12" t="s">
        <v>162</v>
      </c>
      <c r="E191" s="15">
        <v>10000</v>
      </c>
      <c r="F191" s="10">
        <v>287</v>
      </c>
      <c r="G191" s="10">
        <v>0</v>
      </c>
      <c r="H191" s="10">
        <v>304</v>
      </c>
      <c r="I191" s="10">
        <v>25</v>
      </c>
      <c r="J191" s="10">
        <f t="shared" si="21"/>
        <v>616</v>
      </c>
      <c r="K191" s="10">
        <f t="shared" si="22"/>
        <v>9384</v>
      </c>
    </row>
    <row r="192" spans="1:11" x14ac:dyDescent="0.25">
      <c r="A192" s="11">
        <v>134</v>
      </c>
      <c r="B192" s="12" t="s">
        <v>217</v>
      </c>
      <c r="C192" s="11" t="s">
        <v>13</v>
      </c>
      <c r="D192" s="12" t="s">
        <v>162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1"/>
        <v>616</v>
      </c>
      <c r="K192" s="10">
        <f t="shared" si="22"/>
        <v>9384</v>
      </c>
    </row>
    <row r="193" spans="1:11" x14ac:dyDescent="0.25">
      <c r="A193" s="11">
        <v>135</v>
      </c>
      <c r="B193" s="12" t="s">
        <v>218</v>
      </c>
      <c r="C193" s="11" t="s">
        <v>18</v>
      </c>
      <c r="D193" s="12" t="s">
        <v>162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1"/>
        <v>616</v>
      </c>
      <c r="K193" s="10">
        <f t="shared" si="22"/>
        <v>9384</v>
      </c>
    </row>
    <row r="194" spans="1:11" x14ac:dyDescent="0.25">
      <c r="A194" s="11">
        <v>136</v>
      </c>
      <c r="B194" s="12" t="s">
        <v>219</v>
      </c>
      <c r="C194" s="11" t="s">
        <v>13</v>
      </c>
      <c r="D194" s="12" t="s">
        <v>162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1"/>
        <v>616</v>
      </c>
      <c r="K194" s="10">
        <f t="shared" si="22"/>
        <v>9384</v>
      </c>
    </row>
    <row r="195" spans="1:11" x14ac:dyDescent="0.25">
      <c r="A195" s="11">
        <v>137</v>
      </c>
      <c r="B195" s="12" t="s">
        <v>220</v>
      </c>
      <c r="C195" s="11" t="s">
        <v>13</v>
      </c>
      <c r="D195" s="12" t="s">
        <v>162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1"/>
        <v>616</v>
      </c>
      <c r="K195" s="10">
        <f t="shared" si="22"/>
        <v>9384</v>
      </c>
    </row>
    <row r="196" spans="1:11" x14ac:dyDescent="0.25">
      <c r="A196" s="11">
        <v>138</v>
      </c>
      <c r="B196" s="12" t="s">
        <v>221</v>
      </c>
      <c r="C196" s="11" t="s">
        <v>13</v>
      </c>
      <c r="D196" s="12" t="s">
        <v>162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1"/>
        <v>616</v>
      </c>
      <c r="K196" s="10">
        <f t="shared" si="22"/>
        <v>9384</v>
      </c>
    </row>
    <row r="197" spans="1:11" x14ac:dyDescent="0.25">
      <c r="A197" s="11">
        <v>139</v>
      </c>
      <c r="B197" s="12" t="s">
        <v>222</v>
      </c>
      <c r="C197" s="11" t="s">
        <v>13</v>
      </c>
      <c r="D197" s="12" t="s">
        <v>162</v>
      </c>
      <c r="E197" s="15">
        <v>10000</v>
      </c>
      <c r="F197" s="10">
        <v>287</v>
      </c>
      <c r="G197" s="10">
        <v>0</v>
      </c>
      <c r="H197" s="10">
        <v>304</v>
      </c>
      <c r="I197" s="10">
        <v>3455.92</v>
      </c>
      <c r="J197" s="10">
        <f t="shared" si="21"/>
        <v>4046.92</v>
      </c>
      <c r="K197" s="10">
        <f t="shared" si="22"/>
        <v>5953.08</v>
      </c>
    </row>
    <row r="198" spans="1:11" x14ac:dyDescent="0.25">
      <c r="A198" s="11">
        <v>140</v>
      </c>
      <c r="B198" s="12" t="s">
        <v>223</v>
      </c>
      <c r="C198" s="11" t="s">
        <v>13</v>
      </c>
      <c r="D198" s="12" t="s">
        <v>162</v>
      </c>
      <c r="E198" s="15">
        <v>10000</v>
      </c>
      <c r="F198" s="10">
        <v>287</v>
      </c>
      <c r="G198" s="10">
        <v>0</v>
      </c>
      <c r="H198" s="10">
        <v>304</v>
      </c>
      <c r="I198" s="10">
        <v>25</v>
      </c>
      <c r="J198" s="10">
        <f t="shared" ref="J198:J200" si="23">SUM(F198:I198)</f>
        <v>616</v>
      </c>
      <c r="K198" s="10">
        <f t="shared" ref="K198:K200" si="24">E198-J198</f>
        <v>9384</v>
      </c>
    </row>
    <row r="199" spans="1:11" x14ac:dyDescent="0.25">
      <c r="A199" s="11">
        <v>141</v>
      </c>
      <c r="B199" s="12" t="s">
        <v>263</v>
      </c>
      <c r="C199" s="11" t="s">
        <v>13</v>
      </c>
      <c r="D199" s="12" t="s">
        <v>155</v>
      </c>
      <c r="E199" s="15">
        <v>22000</v>
      </c>
      <c r="F199" s="10">
        <v>631.4</v>
      </c>
      <c r="G199" s="10">
        <v>0</v>
      </c>
      <c r="H199" s="10">
        <v>668.8</v>
      </c>
      <c r="I199" s="10">
        <v>25</v>
      </c>
      <c r="J199" s="10">
        <f t="shared" si="23"/>
        <v>1325.1999999999998</v>
      </c>
      <c r="K199" s="10">
        <f t="shared" si="24"/>
        <v>20674.8</v>
      </c>
    </row>
    <row r="200" spans="1:11" ht="13.5" customHeight="1" x14ac:dyDescent="0.25">
      <c r="A200" s="11">
        <v>142</v>
      </c>
      <c r="B200" s="12" t="s">
        <v>264</v>
      </c>
      <c r="C200" s="11" t="s">
        <v>18</v>
      </c>
      <c r="D200" s="12" t="s">
        <v>30</v>
      </c>
      <c r="E200" s="15">
        <v>16000</v>
      </c>
      <c r="F200" s="10">
        <v>459.2</v>
      </c>
      <c r="G200" s="10">
        <v>0</v>
      </c>
      <c r="H200" s="10">
        <v>486.4</v>
      </c>
      <c r="I200" s="10">
        <v>25</v>
      </c>
      <c r="J200" s="10">
        <f t="shared" si="23"/>
        <v>970.59999999999991</v>
      </c>
      <c r="K200" s="10">
        <f t="shared" si="24"/>
        <v>15029.4</v>
      </c>
    </row>
    <row r="201" spans="1:11" ht="12.75" customHeight="1" x14ac:dyDescent="0.25">
      <c r="A201" s="18" t="s">
        <v>85</v>
      </c>
      <c r="B201" s="18"/>
      <c r="C201" s="18"/>
      <c r="D201" s="18"/>
      <c r="E201" s="18"/>
      <c r="F201" s="18"/>
      <c r="G201" s="18"/>
      <c r="H201" s="18"/>
      <c r="I201" s="18"/>
      <c r="J201" s="18"/>
      <c r="K201" s="19"/>
    </row>
    <row r="202" spans="1:11" ht="25.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2"/>
    </row>
    <row r="203" spans="1:11" x14ac:dyDescent="0.25">
      <c r="A203" s="11">
        <v>143</v>
      </c>
      <c r="B203" s="12" t="s">
        <v>224</v>
      </c>
      <c r="C203" s="11" t="s">
        <v>13</v>
      </c>
      <c r="D203" s="12" t="s">
        <v>93</v>
      </c>
      <c r="E203" s="10">
        <v>18400</v>
      </c>
      <c r="F203" s="10">
        <v>528.08000000000004</v>
      </c>
      <c r="G203" s="10">
        <v>0</v>
      </c>
      <c r="H203" s="10">
        <v>559.36</v>
      </c>
      <c r="I203" s="10">
        <v>1740.46</v>
      </c>
      <c r="J203" s="10">
        <f>SUM(F203:I203)</f>
        <v>2827.9</v>
      </c>
      <c r="K203" s="10">
        <f>E203-J203</f>
        <v>15572.1</v>
      </c>
    </row>
    <row r="204" spans="1:1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1:11" x14ac:dyDescent="0.25">
      <c r="A205" s="17" t="s">
        <v>225</v>
      </c>
      <c r="B205" s="18"/>
      <c r="C205" s="18"/>
      <c r="D205" s="18"/>
      <c r="E205" s="18"/>
      <c r="F205" s="18"/>
      <c r="G205" s="18"/>
      <c r="H205" s="18"/>
      <c r="I205" s="18"/>
      <c r="J205" s="18"/>
      <c r="K205" s="19"/>
    </row>
    <row r="206" spans="1:1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30"/>
    </row>
    <row r="207" spans="1:11" x14ac:dyDescent="0.25">
      <c r="A207" s="20"/>
      <c r="B207" s="21"/>
      <c r="C207" s="21"/>
      <c r="D207" s="21"/>
      <c r="E207" s="21"/>
      <c r="F207" s="21"/>
      <c r="G207" s="21"/>
      <c r="H207" s="21"/>
      <c r="I207" s="21"/>
      <c r="J207" s="21"/>
      <c r="K207" s="22"/>
    </row>
    <row r="208" spans="1:11" x14ac:dyDescent="0.25">
      <c r="A208" s="11">
        <v>144</v>
      </c>
      <c r="B208" s="12" t="s">
        <v>226</v>
      </c>
      <c r="C208" s="11" t="s">
        <v>13</v>
      </c>
      <c r="D208" s="12" t="s">
        <v>227</v>
      </c>
      <c r="E208" s="15">
        <v>180000</v>
      </c>
      <c r="F208" s="10">
        <v>5166</v>
      </c>
      <c r="G208" s="10">
        <v>30923.37</v>
      </c>
      <c r="H208" s="10">
        <v>5472</v>
      </c>
      <c r="I208" s="10">
        <v>125</v>
      </c>
      <c r="J208" s="10">
        <f>SUM(F208:I208)</f>
        <v>41686.369999999995</v>
      </c>
      <c r="K208" s="10">
        <f>E208-J208</f>
        <v>138313.63</v>
      </c>
    </row>
    <row r="209" spans="1:11" x14ac:dyDescent="0.25">
      <c r="A209" s="11">
        <v>145</v>
      </c>
      <c r="B209" s="12" t="s">
        <v>228</v>
      </c>
      <c r="C209" s="11" t="s">
        <v>13</v>
      </c>
      <c r="D209" s="12" t="s">
        <v>229</v>
      </c>
      <c r="E209" s="15">
        <v>145000</v>
      </c>
      <c r="F209" s="10">
        <v>4161.5</v>
      </c>
      <c r="G209" s="10">
        <v>22690.49</v>
      </c>
      <c r="H209" s="10">
        <v>4408</v>
      </c>
      <c r="I209" s="10">
        <v>5186.91</v>
      </c>
      <c r="J209" s="10">
        <f t="shared" ref="J209:J218" si="25">SUM(F209:I209)</f>
        <v>36446.9</v>
      </c>
      <c r="K209" s="10">
        <f t="shared" ref="K209:K218" si="26">E209-J209</f>
        <v>108553.1</v>
      </c>
    </row>
    <row r="210" spans="1:11" x14ac:dyDescent="0.25">
      <c r="A210" s="11">
        <v>146</v>
      </c>
      <c r="B210" s="12" t="s">
        <v>230</v>
      </c>
      <c r="C210" s="11" t="s">
        <v>13</v>
      </c>
      <c r="D210" s="12" t="s">
        <v>231</v>
      </c>
      <c r="E210" s="15">
        <v>85000</v>
      </c>
      <c r="F210" s="10">
        <v>2439.5</v>
      </c>
      <c r="G210" s="10">
        <v>8576.99</v>
      </c>
      <c r="H210" s="10">
        <v>2584</v>
      </c>
      <c r="I210" s="10">
        <v>125</v>
      </c>
      <c r="J210" s="10">
        <f t="shared" si="25"/>
        <v>13725.49</v>
      </c>
      <c r="K210" s="10">
        <f t="shared" si="26"/>
        <v>71274.509999999995</v>
      </c>
    </row>
    <row r="211" spans="1:11" x14ac:dyDescent="0.25">
      <c r="A211" s="11">
        <v>147</v>
      </c>
      <c r="B211" s="12" t="s">
        <v>232</v>
      </c>
      <c r="C211" s="11" t="s">
        <v>13</v>
      </c>
      <c r="D211" s="12" t="s">
        <v>233</v>
      </c>
      <c r="E211" s="15">
        <v>75000</v>
      </c>
      <c r="F211" s="10">
        <v>2152.5</v>
      </c>
      <c r="G211" s="32">
        <v>6309.38</v>
      </c>
      <c r="H211" s="10">
        <v>2280</v>
      </c>
      <c r="I211" s="10">
        <v>25</v>
      </c>
      <c r="J211" s="10">
        <f t="shared" si="25"/>
        <v>10766.880000000001</v>
      </c>
      <c r="K211" s="10">
        <f t="shared" si="26"/>
        <v>64233.119999999995</v>
      </c>
    </row>
    <row r="212" spans="1:11" x14ac:dyDescent="0.25">
      <c r="A212" s="11">
        <v>148</v>
      </c>
      <c r="B212" s="12" t="s">
        <v>234</v>
      </c>
      <c r="C212" s="11" t="s">
        <v>13</v>
      </c>
      <c r="D212" s="12" t="s">
        <v>235</v>
      </c>
      <c r="E212" s="15">
        <v>75000</v>
      </c>
      <c r="F212" s="10">
        <v>2152.5</v>
      </c>
      <c r="G212" s="10">
        <v>6309.38</v>
      </c>
      <c r="H212" s="10">
        <v>2280</v>
      </c>
      <c r="I212" s="10">
        <v>125</v>
      </c>
      <c r="J212" s="10">
        <f t="shared" si="25"/>
        <v>10866.880000000001</v>
      </c>
      <c r="K212" s="10">
        <f t="shared" si="26"/>
        <v>64133.119999999995</v>
      </c>
    </row>
    <row r="213" spans="1:11" x14ac:dyDescent="0.25">
      <c r="A213" s="11">
        <v>149</v>
      </c>
      <c r="B213" s="12" t="s">
        <v>236</v>
      </c>
      <c r="C213" s="11" t="s">
        <v>18</v>
      </c>
      <c r="D213" s="12" t="s">
        <v>237</v>
      </c>
      <c r="E213" s="15">
        <v>39000</v>
      </c>
      <c r="F213" s="10">
        <v>1119.3</v>
      </c>
      <c r="G213" s="10">
        <v>301.52</v>
      </c>
      <c r="H213" s="10">
        <v>1185.5999999999999</v>
      </c>
      <c r="I213" s="10">
        <v>625</v>
      </c>
      <c r="J213" s="10">
        <f t="shared" si="25"/>
        <v>3231.42</v>
      </c>
      <c r="K213" s="10">
        <f t="shared" si="26"/>
        <v>35768.58</v>
      </c>
    </row>
    <row r="214" spans="1:11" x14ac:dyDescent="0.25">
      <c r="A214" s="11">
        <v>150</v>
      </c>
      <c r="B214" s="12" t="s">
        <v>238</v>
      </c>
      <c r="C214" s="11" t="s">
        <v>13</v>
      </c>
      <c r="D214" s="12" t="s">
        <v>30</v>
      </c>
      <c r="E214" s="15">
        <v>30000</v>
      </c>
      <c r="F214" s="10">
        <v>861</v>
      </c>
      <c r="G214" s="10">
        <v>0</v>
      </c>
      <c r="H214" s="10">
        <v>912</v>
      </c>
      <c r="I214" s="10">
        <v>25</v>
      </c>
      <c r="J214" s="10">
        <f t="shared" si="25"/>
        <v>1798</v>
      </c>
      <c r="K214" s="10">
        <f t="shared" si="26"/>
        <v>28202</v>
      </c>
    </row>
    <row r="215" spans="1:11" x14ac:dyDescent="0.25">
      <c r="A215" s="11">
        <v>151</v>
      </c>
      <c r="B215" s="12" t="s">
        <v>239</v>
      </c>
      <c r="C215" s="11" t="s">
        <v>18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f t="shared" si="25"/>
        <v>1798</v>
      </c>
      <c r="K215" s="10">
        <f t="shared" si="26"/>
        <v>28202</v>
      </c>
    </row>
    <row r="216" spans="1:11" x14ac:dyDescent="0.25">
      <c r="A216" s="11">
        <v>152</v>
      </c>
      <c r="B216" s="12" t="s">
        <v>240</v>
      </c>
      <c r="C216" s="11" t="s">
        <v>13</v>
      </c>
      <c r="D216" s="12" t="s">
        <v>155</v>
      </c>
      <c r="E216" s="15">
        <v>22000</v>
      </c>
      <c r="F216" s="10">
        <v>631.4</v>
      </c>
      <c r="G216" s="10">
        <v>0</v>
      </c>
      <c r="H216" s="10">
        <v>668.8</v>
      </c>
      <c r="I216" s="10">
        <v>25</v>
      </c>
      <c r="J216" s="10">
        <f t="shared" si="25"/>
        <v>1325.1999999999998</v>
      </c>
      <c r="K216" s="10">
        <f t="shared" si="26"/>
        <v>20674.8</v>
      </c>
    </row>
    <row r="217" spans="1:11" x14ac:dyDescent="0.25">
      <c r="A217" s="11">
        <v>153</v>
      </c>
      <c r="B217" s="12" t="s">
        <v>258</v>
      </c>
      <c r="C217" s="11" t="s">
        <v>13</v>
      </c>
      <c r="D217" s="12" t="s">
        <v>155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25</v>
      </c>
      <c r="J217" s="10">
        <f t="shared" si="25"/>
        <v>1325.1999999999998</v>
      </c>
      <c r="K217" s="10">
        <f t="shared" si="26"/>
        <v>20674.8</v>
      </c>
    </row>
    <row r="218" spans="1:11" x14ac:dyDescent="0.25">
      <c r="A218" s="11">
        <v>154</v>
      </c>
      <c r="B218" s="12" t="s">
        <v>241</v>
      </c>
      <c r="C218" s="11" t="s">
        <v>13</v>
      </c>
      <c r="D218" s="12" t="s">
        <v>155</v>
      </c>
      <c r="E218" s="15">
        <v>22500</v>
      </c>
      <c r="F218" s="10">
        <v>645.75</v>
      </c>
      <c r="G218" s="10">
        <v>0</v>
      </c>
      <c r="H218" s="10">
        <v>684</v>
      </c>
      <c r="I218" s="10">
        <v>1125</v>
      </c>
      <c r="J218" s="10">
        <f t="shared" si="25"/>
        <v>2454.75</v>
      </c>
      <c r="K218" s="10">
        <f t="shared" si="26"/>
        <v>20045.25</v>
      </c>
    </row>
    <row r="219" spans="1:11" x14ac:dyDescent="0.25">
      <c r="A219" s="17" t="s">
        <v>85</v>
      </c>
      <c r="B219" s="18"/>
      <c r="C219" s="18"/>
      <c r="D219" s="18"/>
      <c r="E219" s="18"/>
      <c r="F219" s="18"/>
      <c r="G219" s="18"/>
      <c r="H219" s="18"/>
      <c r="I219" s="18"/>
      <c r="J219" s="18"/>
      <c r="K219" s="19"/>
    </row>
    <row r="220" spans="1:11" x14ac:dyDescent="0.25">
      <c r="A220" s="20"/>
      <c r="B220" s="21"/>
      <c r="C220" s="21"/>
      <c r="D220" s="21"/>
      <c r="E220" s="21"/>
      <c r="F220" s="21"/>
      <c r="G220" s="21"/>
      <c r="H220" s="21"/>
      <c r="I220" s="21"/>
      <c r="J220" s="21"/>
      <c r="K220" s="22"/>
    </row>
    <row r="221" spans="1:11" x14ac:dyDescent="0.25">
      <c r="A221" s="11">
        <v>155</v>
      </c>
      <c r="B221" s="12" t="s">
        <v>242</v>
      </c>
      <c r="C221" s="11" t="s">
        <v>13</v>
      </c>
      <c r="D221" s="12" t="s">
        <v>93</v>
      </c>
      <c r="E221" s="10">
        <v>26000</v>
      </c>
      <c r="F221" s="10">
        <v>746.2</v>
      </c>
      <c r="G221" s="10">
        <v>0</v>
      </c>
      <c r="H221" s="10">
        <v>790.4</v>
      </c>
      <c r="I221" s="10">
        <v>25</v>
      </c>
      <c r="J221" s="10">
        <f>SUM(F221:I221)</f>
        <v>1561.6</v>
      </c>
      <c r="K221" s="10">
        <f>E221-J221</f>
        <v>24438.400000000001</v>
      </c>
    </row>
    <row r="222" spans="1:11" x14ac:dyDescent="0.25">
      <c r="A222" s="14"/>
      <c r="B222" s="16"/>
      <c r="C222" s="14"/>
      <c r="D222" s="16"/>
      <c r="E222" s="32"/>
      <c r="F222" s="32"/>
      <c r="G222" s="32"/>
      <c r="H222" s="32"/>
      <c r="I222" s="32"/>
      <c r="J222" s="32"/>
      <c r="K222" s="32"/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x14ac:dyDescent="0.25">
      <c r="A226" s="17" t="s">
        <v>122</v>
      </c>
      <c r="B226" s="18"/>
      <c r="C226" s="18"/>
      <c r="D226" s="18"/>
      <c r="E226" s="18"/>
      <c r="F226" s="18"/>
      <c r="G226" s="18"/>
      <c r="H226" s="18"/>
      <c r="I226" s="18"/>
      <c r="J226" s="18"/>
      <c r="K226" s="19"/>
    </row>
    <row r="227" spans="1:11" x14ac:dyDescent="0.25">
      <c r="A227" s="20"/>
      <c r="B227" s="21"/>
      <c r="C227" s="21"/>
      <c r="D227" s="21"/>
      <c r="E227" s="21"/>
      <c r="F227" s="21"/>
      <c r="G227" s="21"/>
      <c r="H227" s="21"/>
      <c r="I227" s="21"/>
      <c r="J227" s="21"/>
      <c r="K227" s="22"/>
    </row>
    <row r="228" spans="1:11" x14ac:dyDescent="0.25">
      <c r="A228" s="11">
        <v>156</v>
      </c>
      <c r="B228" s="12" t="s">
        <v>243</v>
      </c>
      <c r="C228" s="11" t="s">
        <v>18</v>
      </c>
      <c r="D228" s="12" t="s">
        <v>127</v>
      </c>
      <c r="E228" s="15">
        <v>15000</v>
      </c>
      <c r="F228" s="10">
        <v>430.5</v>
      </c>
      <c r="G228" s="10">
        <v>0</v>
      </c>
      <c r="H228" s="10">
        <v>456</v>
      </c>
      <c r="I228" s="10">
        <v>25</v>
      </c>
      <c r="J228" s="10">
        <f>SUM(F228:I228)</f>
        <v>911.5</v>
      </c>
      <c r="K228" s="10">
        <f>E228-J228</f>
        <v>14088.5</v>
      </c>
    </row>
    <row r="229" spans="1:1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1:11" x14ac:dyDescent="0.25">
      <c r="A230" s="17" t="s">
        <v>23</v>
      </c>
      <c r="B230" s="18"/>
      <c r="C230" s="18"/>
      <c r="D230" s="18"/>
      <c r="E230" s="18"/>
      <c r="F230" s="18"/>
      <c r="G230" s="18"/>
      <c r="H230" s="18"/>
      <c r="I230" s="18"/>
      <c r="J230" s="18"/>
      <c r="K230" s="19"/>
    </row>
    <row r="231" spans="1:11" x14ac:dyDescent="0.25">
      <c r="A231" s="20"/>
      <c r="B231" s="21"/>
      <c r="C231" s="21"/>
      <c r="D231" s="21"/>
      <c r="E231" s="21"/>
      <c r="F231" s="21"/>
      <c r="G231" s="21"/>
      <c r="H231" s="21"/>
      <c r="I231" s="21"/>
      <c r="J231" s="21"/>
      <c r="K231" s="22"/>
    </row>
    <row r="232" spans="1:11" x14ac:dyDescent="0.25">
      <c r="A232" s="11">
        <v>157</v>
      </c>
      <c r="B232" s="12" t="s">
        <v>244</v>
      </c>
      <c r="C232" s="11" t="s">
        <v>18</v>
      </c>
      <c r="D232" s="12" t="s">
        <v>245</v>
      </c>
      <c r="E232" s="10">
        <v>100000</v>
      </c>
      <c r="F232" s="10">
        <v>2870</v>
      </c>
      <c r="G232" s="10">
        <v>12105.37</v>
      </c>
      <c r="H232" s="10">
        <v>3040</v>
      </c>
      <c r="I232" s="10">
        <v>1725</v>
      </c>
      <c r="J232" s="10">
        <f>SUM(F232:I232)</f>
        <v>19740.370000000003</v>
      </c>
      <c r="K232" s="10">
        <f>E232-J232</f>
        <v>80259.63</v>
      </c>
    </row>
    <row r="233" spans="1:1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1:11" x14ac:dyDescent="0.25">
      <c r="A234" s="17" t="s">
        <v>246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9"/>
    </row>
    <row r="235" spans="1:11" x14ac:dyDescent="0.25">
      <c r="A235" s="20"/>
      <c r="B235" s="21"/>
      <c r="C235" s="21"/>
      <c r="D235" s="21"/>
      <c r="E235" s="21"/>
      <c r="F235" s="21"/>
      <c r="G235" s="21"/>
      <c r="H235" s="21"/>
      <c r="I235" s="21"/>
      <c r="J235" s="21"/>
      <c r="K235" s="22"/>
    </row>
    <row r="236" spans="1:11" x14ac:dyDescent="0.25">
      <c r="A236" s="11">
        <v>158</v>
      </c>
      <c r="B236" s="12" t="s">
        <v>247</v>
      </c>
      <c r="C236" s="11" t="s">
        <v>13</v>
      </c>
      <c r="D236" s="12" t="s">
        <v>248</v>
      </c>
      <c r="E236" s="15">
        <v>155000</v>
      </c>
      <c r="F236" s="10">
        <v>4448.5</v>
      </c>
      <c r="G236" s="10">
        <v>25042.74</v>
      </c>
      <c r="H236" s="10">
        <v>4712</v>
      </c>
      <c r="I236" s="10">
        <v>25</v>
      </c>
      <c r="J236" s="10">
        <f>SUM(F236:I236)</f>
        <v>34228.240000000005</v>
      </c>
      <c r="K236" s="10">
        <f>E236-J236</f>
        <v>120771.76</v>
      </c>
    </row>
    <row r="237" spans="1:11" x14ac:dyDescent="0.25">
      <c r="A237" s="11">
        <v>159</v>
      </c>
      <c r="B237" s="12" t="s">
        <v>249</v>
      </c>
      <c r="C237" s="11" t="s">
        <v>13</v>
      </c>
      <c r="D237" s="12" t="s">
        <v>250</v>
      </c>
      <c r="E237" s="15">
        <v>75000</v>
      </c>
      <c r="F237" s="10">
        <v>2152.5</v>
      </c>
      <c r="G237" s="10">
        <v>6309.38</v>
      </c>
      <c r="H237" s="10">
        <v>2280</v>
      </c>
      <c r="I237" s="10">
        <v>125</v>
      </c>
      <c r="J237" s="10">
        <f>SUM(F237:I237)</f>
        <v>10866.880000000001</v>
      </c>
      <c r="K237" s="10">
        <f>E237-J237</f>
        <v>64133.119999999995</v>
      </c>
    </row>
    <row r="238" spans="1:11" x14ac:dyDescent="0.25">
      <c r="A238" s="33" t="s">
        <v>251</v>
      </c>
      <c r="B238" s="33"/>
      <c r="C238" s="33"/>
      <c r="D238" s="33"/>
      <c r="E238" s="34">
        <f>SUM(E8:E12,E15,E18:E20,E23:E25,E28:E31,E34:E37,E40:E44,E48:E53,E56:E64,E67:E77,E80:E84,E89:E95,E98:E107,E110,E114:E115,E118:E122,E128:E130,E133:E140,E143:E145,E148:E149,E152:E200,E203,E208:E218,E221,E228,E232,E236:E237)</f>
        <v>6826257.5</v>
      </c>
      <c r="F238" s="34">
        <f>SUM(F8:F12,F15,F18:F20,F23:F25,F28:F31,F34:F37,F40:F44,F48:F53,F56:F64,F67:F77,F80:F84,F89:F95,F98:F107,F110,F114:F115,F118:F122,F128:F130,F133:F140,F143:F145,F148:F149,F152:F200,F203,F208:F218,F221,F228,F232,F236,F237)</f>
        <v>195913.59</v>
      </c>
      <c r="G238" s="34">
        <f>SUM(G8:G12,G15,G18:G20,G23:G25,G28:G31,G34:G37,G40:G44,G48:G53,G56:G64,G67:G77,G80:G84,G89:G95,G98:G107,G110,G114:G115,G118:G122,G128:G130,G133:G140,G143:G145,G148:G149,G152:G200,G203,G208:G218,G221,G228,G232,G236:G237)</f>
        <v>449391.48999999987</v>
      </c>
      <c r="H238" s="34">
        <f>SUM(H8:H12,H15,H18:H20,H23:H25,H28:H31,H34:H37,H40:H44,H48:H53,H56:H64,H67:H77,H80:H84,H89:H95,H98:H107,H110,H114:H115,H118:H122,H128:H130,H133:H140,H143:H145,H148:H149,H152:H200,H203,H208:H218,H221,H228,H232,H236:H237)</f>
        <v>205953.37999999995</v>
      </c>
      <c r="I238" s="34">
        <f>SUM(I8:I12,I15,I18:I20,I23:I25,I28:I31,I34:I37,I40:I44,I48:I53,I56:I64,I67:I77,I80:I84,I89:I95,I98:I107,I110,I114:I115,I118:I122,I128:I130,I133:I140,I143:I145,I148:I149,I152:I200,I203,I208:I218,I221,I228,I232,I236:I237)</f>
        <v>459219.77000000014</v>
      </c>
      <c r="J238" s="34">
        <f>SUM(J8:J12,J15,J18:J20,J23:J25,J28:J31,J34:J37,J40:J44,J48:J53,J56:J64,J67:J77,J80:J84,J89:J95,J98:J107,J110,J114:J115,J118:J122,J128:J130,J133:J140,J143:J145,J148:J149,J152:J200,J203,J208:J218,J221,J228,J232,J236:J237)</f>
        <v>1310478.2299999986</v>
      </c>
      <c r="K238" s="34">
        <f>SUM(K8:K12,K15,K18:K20,K23:K25,K28:K31,K34:K37,K40:K44,K48:K53,K56:K64,K67:K77,K80:K84,K89:K95,K98:K107,K110,K114:K115,K118:K122,K128:K130,K133:K140,K143:K145,K148:K149,K152:K200,K203,K208:K218,K221,K228,K232,K236:K237)</f>
        <v>5515779.2700000005</v>
      </c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</sheetData>
  <mergeCells count="29">
    <mergeCell ref="A78:K79"/>
    <mergeCell ref="A1:K4"/>
    <mergeCell ref="A5:K6"/>
    <mergeCell ref="A13:K14"/>
    <mergeCell ref="A16:K17"/>
    <mergeCell ref="A21:K22"/>
    <mergeCell ref="A26:K27"/>
    <mergeCell ref="A32:K33"/>
    <mergeCell ref="A38:K39"/>
    <mergeCell ref="A46:K47"/>
    <mergeCell ref="A54:K55"/>
    <mergeCell ref="A65:K66"/>
    <mergeCell ref="A205:K207"/>
    <mergeCell ref="A86:K88"/>
    <mergeCell ref="A96:K97"/>
    <mergeCell ref="A108:K109"/>
    <mergeCell ref="A112:K113"/>
    <mergeCell ref="A116:K117"/>
    <mergeCell ref="A125:K127"/>
    <mergeCell ref="A131:K132"/>
    <mergeCell ref="A141:K142"/>
    <mergeCell ref="A146:K147"/>
    <mergeCell ref="A150:K151"/>
    <mergeCell ref="A201:K202"/>
    <mergeCell ref="A219:K220"/>
    <mergeCell ref="A226:K227"/>
    <mergeCell ref="A230:K231"/>
    <mergeCell ref="A234:K235"/>
    <mergeCell ref="A238:D23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2025-02-28T14:46:50Z</cp:lastPrinted>
  <dcterms:created xsi:type="dcterms:W3CDTF">2023-09-13T18:37:24Z</dcterms:created>
  <dcterms:modified xsi:type="dcterms:W3CDTF">2025-02-28T14:46:53Z</dcterms:modified>
</cp:coreProperties>
</file>