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rdi.frias\AppData\Local\Microsoft\Windows\INetCache\Content.Outlook\35Z64XYM\"/>
    </mc:Choice>
  </mc:AlternateContent>
  <xr:revisionPtr revIDLastSave="0" documentId="13_ncr:1_{FA2431FA-2A1E-47E6-ABA7-A478F4B5B778}" xr6:coauthVersionLast="47" xr6:coauthVersionMax="47" xr10:uidLastSave="{00000000-0000-0000-0000-000000000000}"/>
  <bookViews>
    <workbookView xWindow="-120" yWindow="-120" windowWidth="29040" windowHeight="15840" xr2:uid="{54AC13C6-55AB-4D21-9C41-5F8EEFF91ECE}"/>
  </bookViews>
  <sheets>
    <sheet name="BALANCE DE SITUACION 31082024" sheetId="1" r:id="rId1"/>
    <sheet name="ESTADO DE RENDIMIENTO 31082024" sheetId="2" r:id="rId2"/>
  </sheets>
  <definedNames>
    <definedName name="_xlnm.Print_Area" localSheetId="0">'BALANCE DE SITUACION 31082024'!$A$1:$G$54</definedName>
    <definedName name="_xlnm.Print_Area" localSheetId="1">'ESTADO DE RENDIMIENTO 31082024'!$A$1:$I$44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" l="1"/>
  <c r="I20" i="2"/>
  <c r="I16" i="2"/>
  <c r="I9" i="2"/>
  <c r="I12" i="2" s="1"/>
  <c r="G29" i="1"/>
  <c r="G35" i="1" s="1"/>
  <c r="G20" i="1"/>
  <c r="G17" i="1"/>
  <c r="G12" i="1"/>
  <c r="G21" i="1" l="1"/>
  <c r="G23" i="1" s="1"/>
  <c r="I34" i="2"/>
  <c r="I36" i="2" s="1"/>
  <c r="G38" i="1" l="1"/>
  <c r="G41" i="1" s="1"/>
  <c r="G43" i="1" s="1"/>
  <c r="I43" i="1" s="1"/>
  <c r="H43" i="1" l="1"/>
</calcChain>
</file>

<file path=xl/sharedStrings.xml><?xml version="1.0" encoding="utf-8"?>
<sst xmlns="http://schemas.openxmlformats.org/spreadsheetml/2006/main" count="82" uniqueCount="78">
  <si>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</si>
  <si>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</si>
  <si>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</si>
  <si>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</si>
  <si>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</si>
  <si>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</si>
  <si>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</si>
  <si>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</si>
  <si>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</si>
  <si>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</si>
  <si>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</si>
  <si>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</si>
  <si>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</si>
  <si>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</si>
  <si>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</si>
  <si>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</si>
  <si>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</si>
  <si>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</si>
  <si>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</si>
  <si>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</si>
  <si>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</si>
  <si>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</si>
  <si>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</si>
  <si>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</si>
  <si>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</si>
  <si>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</si>
  <si>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</si>
  <si>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</si>
  <si>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</si>
  <si>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</si>
  <si>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</si>
  <si>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</si>
  <si>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</si>
  <si>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 xml:space="preserve">         Claudia Y. Reyes Báez</t>
  </si>
  <si>
    <t>Berkis T. Paulino Rodríguez</t>
  </si>
  <si>
    <t xml:space="preserve">           Rolando Muñoz Mejía</t>
  </si>
  <si>
    <t xml:space="preserve">     Enc. Depto. Financiero</t>
  </si>
  <si>
    <t>Directora Administrativa y Financiera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</si>
  <si>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</si>
  <si>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</si>
  <si>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</si>
  <si>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</si>
  <si>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</si>
  <si>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</si>
  <si>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</si>
  <si>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</si>
  <si>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</si>
  <si>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</si>
  <si>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</si>
  <si>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</si>
  <si>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</si>
  <si>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</si>
  <si>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</si>
  <si>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</si>
  <si>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</si>
  <si>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</si>
  <si>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SEGUROS</t>
  </si>
  <si>
    <t>SERVICIOS DE CONSERVACION,REP. MENORES E INSTALACIONES TEMPORALES</t>
  </si>
  <si>
    <t>OTROS SERVICIOS NO INCLUIDOS EN CONCEPTOS ANTERIORES</t>
  </si>
  <si>
    <t>OTRAS CONTRATACIONES DE SERVICIOS</t>
  </si>
  <si>
    <t>MATERIALES Y SUMINISTROS</t>
  </si>
  <si>
    <t>ALIMENTOS Y PRODUCTOS AGROFORESTALES</t>
  </si>
  <si>
    <t>TEXTILES Y VESTUARIOS</t>
  </si>
  <si>
    <t>CUERO, CAUCHO Y PLASTICO</t>
  </si>
  <si>
    <t>PRODUCTOS MINERALES, METALICOS Y NO METALICOS</t>
  </si>
  <si>
    <t>COMBUSTIBLES,LUBRICANTES, PRODUCTOS QUIMICOS Y CONEXOS</t>
  </si>
  <si>
    <t>PRODUCTOS Y UTILES VARIOS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</si>
  <si>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</si>
  <si>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</si>
  <si>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</si>
  <si>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</si>
  <si>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</si>
  <si>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</si>
  <si>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               Director General de Mineria </t>
  </si>
  <si>
    <t>AL 31 DE AGOSTO DE 2024</t>
  </si>
  <si>
    <t>AL 31 DE AGOSTO DEL 2024</t>
  </si>
  <si>
    <t>NOTA: Al mes de Agosto del 2024, la DGM no presenta Pasivos No Corrientes.</t>
  </si>
  <si>
    <t xml:space="preserve">EXISTENCIAS DE BIENES DE CAMBIO Y CONSUMO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</si>
</sst>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Aptos Narrow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43" fontId="7" fillId="2" borderId="0" xfId="1" applyFont="1" applyFill="1"/>
    <xf numFmtId="0" fontId="6" fillId="2" borderId="0" xfId="1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3" fontId="7" fillId="2" borderId="1" xfId="1" applyFont="1" applyFill="1" applyBorder="1"/>
    <xf numFmtId="43" fontId="0" fillId="0" borderId="0" xfId="1" applyFont="1"/>
    <xf numFmtId="43" fontId="6" fillId="2" borderId="0" xfId="1" applyFont="1" applyFill="1"/>
    <xf numFmtId="43" fontId="8" fillId="2" borderId="1" xfId="1" applyFont="1" applyFill="1" applyBorder="1"/>
    <xf numFmtId="43" fontId="6" fillId="2" borderId="0" xfId="1" applyFont="1" applyFill="1" applyBorder="1"/>
    <xf numFmtId="43" fontId="6" fillId="2" borderId="1" xfId="1" applyFont="1" applyFill="1" applyBorder="1"/>
    <xf numFmtId="43" fontId="6" fillId="2" borderId="2" xfId="1" applyFont="1" applyFill="1" applyBorder="1"/>
    <xf numFmtId="0" fontId="6" fillId="2" borderId="0" xfId="0" applyFont="1" applyFill="1" applyAlignment="1">
      <alignment horizontal="center"/>
    </xf>
    <xf numFmtId="43" fontId="6" fillId="2" borderId="3" xfId="1" applyFont="1" applyFill="1" applyBorder="1"/>
    <xf numFmtId="43" fontId="0" fillId="0" borderId="0" xfId="0" applyNumberFormat="1"/>
    <xf numFmtId="43" fontId="7" fillId="0" borderId="1" xfId="1" applyFont="1" applyFill="1" applyBorder="1"/>
    <xf numFmtId="49" fontId="9" fillId="2" borderId="0" xfId="1" applyNumberFormat="1" applyFont="1" applyFill="1" applyAlignment="1">
      <alignment horizontal="right"/>
    </xf>
    <xf numFmtId="43" fontId="7" fillId="2" borderId="1" xfId="1" applyFont="1" applyFill="1" applyBorder="1" applyAlignment="1">
      <alignment horizontal="right"/>
    </xf>
    <xf numFmtId="43" fontId="6" fillId="2" borderId="2" xfId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right"/>
    </xf>
    <xf numFmtId="43" fontId="8" fillId="2" borderId="0" xfId="1" applyFont="1" applyFill="1" applyBorder="1"/>
    <xf numFmtId="43" fontId="10" fillId="2" borderId="0" xfId="1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43" fontId="6" fillId="2" borderId="0" xfId="1" applyFont="1" applyFill="1" applyAlignment="1">
      <alignment horizontal="right"/>
    </xf>
    <xf numFmtId="0" fontId="8" fillId="2" borderId="0" xfId="0" applyFont="1" applyFill="1"/>
    <xf numFmtId="4" fontId="8" fillId="2" borderId="0" xfId="0" applyNumberFormat="1" applyFont="1" applyFill="1"/>
    <xf numFmtId="0" fontId="13" fillId="2" borderId="0" xfId="0" applyFont="1" applyFill="1" applyAlignment="1">
      <alignment horizontal="center"/>
    </xf>
    <xf numFmtId="43" fontId="13" fillId="0" borderId="1" xfId="1" applyFont="1" applyBorder="1"/>
    <xf numFmtId="43" fontId="8" fillId="0" borderId="0" xfId="1" applyFont="1" applyFill="1" applyBorder="1"/>
    <xf numFmtId="4" fontId="12" fillId="2" borderId="0" xfId="1" applyNumberFormat="1" applyFont="1" applyFill="1"/>
    <xf numFmtId="4" fontId="8" fillId="2" borderId="0" xfId="1" applyNumberFormat="1" applyFont="1" applyFill="1"/>
    <xf numFmtId="0" fontId="15" fillId="2" borderId="0" xfId="0" applyFont="1" applyFill="1"/>
    <xf numFmtId="4" fontId="12" fillId="2" borderId="1" xfId="1" applyNumberFormat="1" applyFont="1" applyFill="1" applyBorder="1"/>
    <xf numFmtId="4" fontId="0" fillId="0" borderId="0" xfId="0" applyNumberFormat="1"/>
    <xf numFmtId="4" fontId="8" fillId="2" borderId="0" xfId="1" applyNumberFormat="1" applyFont="1" applyFill="1" applyBorder="1"/>
    <xf numFmtId="0" fontId="16" fillId="2" borderId="0" xfId="0" applyFont="1" applyFill="1"/>
    <xf numFmtId="43" fontId="12" fillId="2" borderId="1" xfId="1" applyFont="1" applyFill="1" applyBorder="1"/>
    <xf numFmtId="4" fontId="12" fillId="2" borderId="0" xfId="1" applyNumberFormat="1" applyFont="1" applyFill="1" applyBorder="1"/>
    <xf numFmtId="39" fontId="12" fillId="2" borderId="3" xfId="1" applyNumberFormat="1" applyFont="1" applyFill="1" applyBorder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18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0" fillId="2" borderId="0" xfId="0" applyFont="1" applyFill="1"/>
    <xf numFmtId="4" fontId="20" fillId="2" borderId="0" xfId="1" applyNumberFormat="1" applyFont="1" applyFill="1"/>
    <xf numFmtId="0" fontId="21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/>
    </xf>
    <xf numFmtId="4" fontId="0" fillId="0" borderId="0" xfId="1" applyNumberFormat="1" applyFont="1"/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2" borderId="0" xfId="2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43" fontId="1" fillId="2" borderId="0" xfId="1" applyFont="1" applyFill="1" applyAlignment="1">
      <alignment horizontal="center"/>
    </xf>
    <xf numFmtId="0" fontId="6" fillId="2" borderId="0" xfId="2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B825E55B-3DF8-452C-A7C9-66BBFCD0C5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195173</xdr:colOff>
      <xdr:row>52</xdr:row>
      <xdr:rowOff>129395</xdr:rowOff>
    </xdr:from>
    <xdr:to>
      <xdr:col>6</xdr:col>
      <xdr:colOff>1023848</xdr:colOff>
      <xdr:row>54</xdr:row>
      <xdr:rowOff>4492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11BE0-2D11-4846-A7B0-FEC6A7FB33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73" y="11502245"/>
          <a:ext cx="6324600" cy="2370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695325</xdr:colOff>
      <xdr:row>0</xdr:row>
      <xdr:rowOff>76200</xdr:rowOff>
    </xdr:from>
    <xdr:to>
      <xdr:col>4</xdr:col>
      <xdr:colOff>581025</xdr:colOff>
      <xdr:row>0</xdr:row>
      <xdr:rowOff>1095375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0E8CA5-F86A-492F-8B31-8FA47C0229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76200"/>
          <a:ext cx="19907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4133</xdr:rowOff>
    </xdr:from>
    <xdr:to>
      <xdr:col>8</xdr:col>
      <xdr:colOff>1384002</xdr:colOff>
      <xdr:row>43</xdr:row>
      <xdr:rowOff>122878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36187F-DBD6-4AED-9174-E92004C13B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4633"/>
          <a:ext cx="7051377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619125</xdr:colOff>
      <xdr:row>0</xdr:row>
      <xdr:rowOff>9525</xdr:rowOff>
    </xdr:from>
    <xdr:to>
      <xdr:col>6</xdr:col>
      <xdr:colOff>419100</xdr:colOff>
      <xdr:row>1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B508CF3-B1FD-42B7-A480-1046531E499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9525"/>
          <a:ext cx="1990725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C900-36C9-4D26-8A61-EBFFF2FA8DB7}">
  <sheetPr>
    <pageSetUpPr fitToPage="1"/>
  </sheetPr>
  <dimension ref="A1:K55"/>
  <sheetViews>
    <sheetView tabSelected="1" zoomScaleNormal="100" zoomScaleSheetLayoutView="100" workbookViewId="0">
      <selection activeCell="F32" sqref="F32"/>
    </sheetView>
  </sheetViews>
  <sheetFormatPr baseColWidth="10" defaultRowHeight="15" x14ac:dyDescent="0.25"/>
  <cols>
    <col min="1" max="1" width="14.140625" customWidth="1"/>
    <col min="3" max="3" width="13.7109375" customWidth="1"/>
    <col min="4" max="4" width="17.85546875" customWidth="1"/>
    <col min="5" max="5" width="13.85546875" customWidth="1"/>
    <col min="7" max="7" width="18.5703125" style="13" customWidth="1"/>
    <col min="8" max="8" width="2.140625" customWidth="1"/>
    <col min="9" max="9" width="14.5703125" customWidth="1"/>
    <col min="10" max="10" width="35.28515625" bestFit="1" customWidth="1"/>
    <col min="11" max="11" width="13.85546875" bestFit="1" customWidth="1"/>
    <col min="12" max="12" width="14.140625" bestFit="1" customWidth="1"/>
  </cols>
  <sheetData>
    <row r="1" spans="1:10" ht="90" customHeight="1" x14ac:dyDescent="0.25">
      <c r="A1" s="1"/>
      <c r="B1" s="2"/>
      <c r="C1" s="3"/>
      <c r="D1" s="2"/>
      <c r="E1" s="4"/>
      <c r="F1" s="4"/>
      <c r="G1" s="5"/>
    </row>
    <row r="2" spans="1:10" ht="15" customHeight="1" x14ac:dyDescent="0.25">
      <c r="A2" s="69" t="s">
        <v>0</v>
      </c>
      <c r="B2" s="69"/>
      <c r="C2" s="69"/>
      <c r="D2" s="69"/>
      <c r="E2" s="69"/>
      <c r="F2" s="69"/>
      <c r="G2" s="69"/>
    </row>
    <row r="3" spans="1:10" ht="15" customHeight="1" x14ac:dyDescent="0.25">
      <c r="A3" s="69" t="s">
        <v>74</v>
      </c>
      <c r="B3" s="69"/>
      <c r="C3" s="69"/>
      <c r="D3" s="69"/>
      <c r="E3" s="69"/>
      <c r="F3" s="69"/>
      <c r="G3" s="69"/>
    </row>
    <row r="4" spans="1:10" ht="15" customHeight="1" x14ac:dyDescent="0.25">
      <c r="A4" s="69" t="s">
        <v>1</v>
      </c>
      <c r="B4" s="69"/>
      <c r="C4" s="69"/>
      <c r="D4" s="69"/>
      <c r="E4" s="69"/>
      <c r="F4" s="69"/>
      <c r="G4" s="69"/>
    </row>
    <row r="5" spans="1:10" ht="15" customHeight="1" x14ac:dyDescent="0.25">
      <c r="A5" s="7" t="s">
        <v>2</v>
      </c>
      <c r="B5" s="8"/>
      <c r="C5" s="8"/>
      <c r="D5" s="8"/>
      <c r="E5" s="8"/>
      <c r="F5" s="8"/>
      <c r="G5" s="9"/>
    </row>
    <row r="6" spans="1:10" ht="15" customHeight="1" x14ac:dyDescent="0.25">
      <c r="A6" s="7" t="s">
        <v>3</v>
      </c>
      <c r="B6" s="8"/>
      <c r="C6" s="8"/>
      <c r="D6" s="8"/>
      <c r="E6" s="8"/>
      <c r="F6" s="8"/>
      <c r="G6" s="10"/>
    </row>
    <row r="7" spans="1:10" ht="15" customHeight="1" x14ac:dyDescent="0.25">
      <c r="A7" s="8" t="s">
        <v>4</v>
      </c>
      <c r="B7" s="8"/>
      <c r="C7" s="8"/>
      <c r="D7" s="8"/>
      <c r="E7" s="11"/>
      <c r="F7" s="8"/>
      <c r="G7" s="9">
        <v>317705.37</v>
      </c>
    </row>
    <row r="8" spans="1:10" ht="15" customHeight="1" x14ac:dyDescent="0.25">
      <c r="A8" s="8" t="s">
        <v>5</v>
      </c>
      <c r="B8" s="8"/>
      <c r="C8" s="8"/>
      <c r="D8" s="8"/>
      <c r="E8" s="11"/>
      <c r="F8" s="8"/>
      <c r="G8" s="9">
        <v>8216562.3499999996</v>
      </c>
    </row>
    <row r="9" spans="1:10" ht="15" customHeight="1" x14ac:dyDescent="0.25">
      <c r="A9" s="8" t="s">
        <v>6</v>
      </c>
      <c r="B9" s="8"/>
      <c r="C9" s="8"/>
      <c r="D9" s="8"/>
      <c r="E9" s="11"/>
      <c r="F9" s="8"/>
      <c r="G9" s="9">
        <v>243358.65</v>
      </c>
    </row>
    <row r="10" spans="1:10" ht="17.25" customHeight="1" x14ac:dyDescent="0.25">
      <c r="A10" s="8" t="s">
        <v>77</v>
      </c>
      <c r="B10" s="8"/>
      <c r="C10" s="8"/>
      <c r="D10" s="8"/>
      <c r="E10" s="11"/>
      <c r="F10" s="8"/>
      <c r="G10" s="9">
        <v>1137081.19</v>
      </c>
    </row>
    <row r="11" spans="1:10" ht="15" customHeight="1" x14ac:dyDescent="0.25">
      <c r="A11" s="8" t="s">
        <v>7</v>
      </c>
      <c r="B11" s="8"/>
      <c r="C11" s="8"/>
      <c r="D11" s="8"/>
      <c r="E11" s="11"/>
      <c r="F11" s="8"/>
      <c r="G11" s="12">
        <v>1040140.74</v>
      </c>
      <c r="I11" s="13"/>
      <c r="J11" s="13"/>
    </row>
    <row r="12" spans="1:10" ht="15" customHeight="1" x14ac:dyDescent="0.25">
      <c r="A12" s="7" t="s">
        <v>8</v>
      </c>
      <c r="B12" s="8"/>
      <c r="C12" s="8"/>
      <c r="D12" s="8"/>
      <c r="E12" s="11"/>
      <c r="F12" s="8"/>
      <c r="G12" s="14">
        <f>SUM(G7:G11)</f>
        <v>10954848.299999999</v>
      </c>
    </row>
    <row r="13" spans="1:10" ht="15" customHeight="1" x14ac:dyDescent="0.25">
      <c r="A13" s="7"/>
      <c r="B13" s="8"/>
      <c r="C13" s="8"/>
      <c r="D13" s="8"/>
      <c r="E13" s="11"/>
      <c r="F13" s="8"/>
      <c r="G13" s="9"/>
    </row>
    <row r="14" spans="1:10" ht="15" customHeight="1" x14ac:dyDescent="0.25">
      <c r="A14" s="7" t="s">
        <v>9</v>
      </c>
      <c r="B14" s="8"/>
      <c r="C14" s="8"/>
      <c r="D14" s="8"/>
      <c r="E14" s="11"/>
      <c r="F14" s="8"/>
      <c r="G14" s="9"/>
    </row>
    <row r="15" spans="1:10" ht="15" customHeight="1" x14ac:dyDescent="0.25">
      <c r="A15" s="7" t="s">
        <v>10</v>
      </c>
      <c r="B15" s="8"/>
      <c r="C15" s="8"/>
      <c r="D15" s="8"/>
      <c r="E15" s="11"/>
      <c r="F15" s="8"/>
      <c r="G15" s="9"/>
    </row>
    <row r="16" spans="1:10" ht="15" customHeight="1" x14ac:dyDescent="0.25">
      <c r="A16" s="8" t="s">
        <v>11</v>
      </c>
      <c r="B16" s="8"/>
      <c r="C16" s="8"/>
      <c r="D16" s="8"/>
      <c r="E16" s="11"/>
      <c r="F16" s="8"/>
      <c r="G16" s="15">
        <v>15717487.32</v>
      </c>
    </row>
    <row r="17" spans="1:11" ht="15" customHeight="1" x14ac:dyDescent="0.25">
      <c r="A17" s="7" t="s">
        <v>12</v>
      </c>
      <c r="B17" s="8"/>
      <c r="C17" s="8"/>
      <c r="D17" s="8"/>
      <c r="E17" s="11"/>
      <c r="F17" s="8"/>
      <c r="G17" s="16">
        <f>+G16</f>
        <v>15717487.32</v>
      </c>
    </row>
    <row r="18" spans="1:11" ht="15" customHeight="1" x14ac:dyDescent="0.25">
      <c r="A18" s="7" t="s">
        <v>13</v>
      </c>
      <c r="B18" s="8"/>
      <c r="C18" s="8"/>
      <c r="D18" s="8"/>
      <c r="E18" s="11"/>
      <c r="F18" s="8"/>
      <c r="G18" s="9"/>
    </row>
    <row r="19" spans="1:11" ht="15" customHeight="1" x14ac:dyDescent="0.25">
      <c r="A19" s="8" t="s">
        <v>14</v>
      </c>
      <c r="B19" s="8"/>
      <c r="C19" s="8"/>
      <c r="D19" s="8"/>
      <c r="E19" s="11"/>
      <c r="F19" s="8"/>
      <c r="G19" s="12">
        <v>6293706.2000000002</v>
      </c>
    </row>
    <row r="20" spans="1:11" ht="15" customHeight="1" x14ac:dyDescent="0.25">
      <c r="A20" s="7" t="s">
        <v>15</v>
      </c>
      <c r="B20" s="8"/>
      <c r="C20" s="8"/>
      <c r="D20" s="8"/>
      <c r="E20" s="11"/>
      <c r="F20" s="8"/>
      <c r="G20" s="17">
        <f>+G19</f>
        <v>6293706.2000000002</v>
      </c>
    </row>
    <row r="21" spans="1:11" ht="15" customHeight="1" x14ac:dyDescent="0.25">
      <c r="A21" s="7" t="s">
        <v>16</v>
      </c>
      <c r="B21" s="8"/>
      <c r="C21" s="8"/>
      <c r="D21" s="8"/>
      <c r="E21" s="11"/>
      <c r="F21" s="8"/>
      <c r="G21" s="18">
        <f>+G17+G20</f>
        <v>22011193.52</v>
      </c>
    </row>
    <row r="22" spans="1:11" ht="15" customHeight="1" x14ac:dyDescent="0.25">
      <c r="A22" s="7"/>
      <c r="B22" s="8"/>
      <c r="C22" s="8"/>
      <c r="D22" s="8"/>
      <c r="E22" s="11"/>
      <c r="F22" s="8"/>
      <c r="G22" s="16"/>
    </row>
    <row r="23" spans="1:11" ht="15" customHeight="1" thickBot="1" x14ac:dyDescent="0.3">
      <c r="A23" s="68" t="s">
        <v>17</v>
      </c>
      <c r="B23" s="68"/>
      <c r="C23" s="8"/>
      <c r="D23" s="8"/>
      <c r="E23" s="11"/>
      <c r="F23" s="8"/>
      <c r="G23" s="20">
        <f>SUM(G12,G21)</f>
        <v>32966041.82</v>
      </c>
    </row>
    <row r="24" spans="1:11" ht="15" customHeight="1" thickTop="1" x14ac:dyDescent="0.25">
      <c r="A24" s="8"/>
      <c r="B24" s="8"/>
      <c r="C24" s="8"/>
      <c r="D24" s="8"/>
      <c r="E24" s="11"/>
      <c r="F24" s="8"/>
      <c r="G24" s="9"/>
    </row>
    <row r="25" spans="1:11" ht="15" customHeight="1" x14ac:dyDescent="0.25">
      <c r="A25" s="7" t="s">
        <v>18</v>
      </c>
      <c r="B25" s="8"/>
      <c r="C25" s="8"/>
      <c r="D25" s="8"/>
      <c r="E25" s="11"/>
      <c r="F25" s="8"/>
      <c r="G25" s="9"/>
    </row>
    <row r="26" spans="1:11" ht="15" customHeight="1" x14ac:dyDescent="0.25">
      <c r="A26" s="7" t="s">
        <v>19</v>
      </c>
      <c r="B26" s="8"/>
      <c r="C26" s="8"/>
      <c r="D26" s="8"/>
      <c r="E26" s="11"/>
      <c r="F26" s="8"/>
      <c r="G26" s="9"/>
    </row>
    <row r="27" spans="1:11" ht="15" customHeight="1" x14ac:dyDescent="0.25">
      <c r="A27" s="8" t="s">
        <v>20</v>
      </c>
      <c r="B27" s="8"/>
      <c r="C27" s="8"/>
      <c r="D27" s="8"/>
      <c r="E27" s="11"/>
      <c r="F27" s="8"/>
      <c r="G27" s="9">
        <v>1950019.44</v>
      </c>
      <c r="J27" s="13"/>
      <c r="K27" s="21"/>
    </row>
    <row r="28" spans="1:11" ht="15" customHeight="1" x14ac:dyDescent="0.25">
      <c r="A28" s="8" t="s">
        <v>21</v>
      </c>
      <c r="B28" s="8"/>
      <c r="C28" s="8"/>
      <c r="D28" s="8"/>
      <c r="E28" s="11"/>
      <c r="F28" s="8"/>
      <c r="G28" s="22">
        <v>0</v>
      </c>
    </row>
    <row r="29" spans="1:11" ht="15" customHeight="1" x14ac:dyDescent="0.25">
      <c r="A29" s="7" t="s">
        <v>22</v>
      </c>
      <c r="B29" s="8"/>
      <c r="C29" s="8"/>
      <c r="D29" s="8"/>
      <c r="E29" s="8"/>
      <c r="F29" s="8"/>
      <c r="G29" s="14">
        <f>SUM(G27:G28)</f>
        <v>1950019.44</v>
      </c>
    </row>
    <row r="30" spans="1:11" ht="15" customHeight="1" x14ac:dyDescent="0.25">
      <c r="A30" s="7"/>
      <c r="B30" s="8"/>
      <c r="C30" s="8"/>
      <c r="D30" s="8"/>
      <c r="E30" s="8"/>
      <c r="F30" s="8"/>
      <c r="G30" s="9"/>
    </row>
    <row r="31" spans="1:11" ht="15" customHeight="1" x14ac:dyDescent="0.25">
      <c r="A31" s="7" t="s">
        <v>23</v>
      </c>
      <c r="B31" s="8"/>
      <c r="C31" s="8"/>
      <c r="D31" s="8"/>
      <c r="E31" s="8"/>
      <c r="F31" s="8"/>
      <c r="G31" s="23"/>
    </row>
    <row r="32" spans="1:11" ht="15" customHeight="1" x14ac:dyDescent="0.25">
      <c r="A32" s="8" t="s">
        <v>24</v>
      </c>
      <c r="B32" s="8"/>
      <c r="C32" s="8"/>
      <c r="D32" s="8"/>
      <c r="E32" s="11"/>
      <c r="F32" s="8"/>
      <c r="G32" s="24">
        <v>0</v>
      </c>
    </row>
    <row r="33" spans="1:9" ht="15" customHeight="1" x14ac:dyDescent="0.25">
      <c r="A33" s="7" t="s">
        <v>25</v>
      </c>
      <c r="B33" s="8"/>
      <c r="C33" s="8"/>
      <c r="D33" s="8"/>
      <c r="E33" s="8"/>
      <c r="F33" s="8"/>
      <c r="G33" s="25">
        <v>0</v>
      </c>
    </row>
    <row r="34" spans="1:9" ht="15" customHeight="1" x14ac:dyDescent="0.25">
      <c r="A34" s="7"/>
      <c r="B34" s="8"/>
      <c r="C34" s="8"/>
      <c r="D34" s="8"/>
      <c r="E34" s="8"/>
      <c r="F34" s="8"/>
      <c r="G34" s="26"/>
    </row>
    <row r="35" spans="1:9" ht="15" customHeight="1" x14ac:dyDescent="0.25">
      <c r="A35" s="68" t="s">
        <v>26</v>
      </c>
      <c r="B35" s="68"/>
      <c r="C35" s="8"/>
      <c r="D35" s="8"/>
      <c r="E35" s="8"/>
      <c r="F35" s="8"/>
      <c r="G35" s="14">
        <f>SUM(G29,G33)</f>
        <v>1950019.44</v>
      </c>
    </row>
    <row r="36" spans="1:9" ht="15" customHeight="1" x14ac:dyDescent="0.25">
      <c r="A36" s="19"/>
      <c r="B36" s="19"/>
      <c r="C36" s="8"/>
      <c r="D36" s="8"/>
      <c r="E36" s="8"/>
      <c r="F36" s="8"/>
      <c r="G36" s="14"/>
    </row>
    <row r="37" spans="1:9" ht="15" customHeight="1" x14ac:dyDescent="0.25">
      <c r="A37" s="7" t="s">
        <v>27</v>
      </c>
      <c r="B37" s="8"/>
      <c r="C37" s="8"/>
      <c r="D37" s="8"/>
      <c r="E37" s="8"/>
      <c r="F37" s="8"/>
      <c r="G37" s="9"/>
    </row>
    <row r="38" spans="1:9" ht="15" customHeight="1" x14ac:dyDescent="0.25">
      <c r="A38" s="8" t="s">
        <v>28</v>
      </c>
      <c r="B38" s="8"/>
      <c r="C38" s="8"/>
      <c r="D38" s="8"/>
      <c r="E38" s="11"/>
      <c r="F38" s="8"/>
      <c r="G38" s="9">
        <f>+G23-G35-G39-G40</f>
        <v>36065268.689999998</v>
      </c>
      <c r="I38" s="21"/>
    </row>
    <row r="39" spans="1:9" ht="15" customHeight="1" x14ac:dyDescent="0.25">
      <c r="A39" s="8" t="s">
        <v>29</v>
      </c>
      <c r="B39" s="8"/>
      <c r="C39" s="8"/>
      <c r="D39" s="8"/>
      <c r="E39" s="11"/>
      <c r="F39" s="8"/>
      <c r="G39" s="27">
        <v>-4561846.7300000004</v>
      </c>
      <c r="I39" s="21"/>
    </row>
    <row r="40" spans="1:9" ht="15" customHeight="1" x14ac:dyDescent="0.25">
      <c r="A40" s="8" t="s">
        <v>30</v>
      </c>
      <c r="B40" s="8"/>
      <c r="C40" s="8"/>
      <c r="D40" s="8"/>
      <c r="E40" s="8"/>
      <c r="F40" s="8"/>
      <c r="G40" s="15">
        <v>-487399.58</v>
      </c>
      <c r="I40" s="21"/>
    </row>
    <row r="41" spans="1:9" ht="15" customHeight="1" x14ac:dyDescent="0.25">
      <c r="A41" s="7" t="s">
        <v>31</v>
      </c>
      <c r="B41" s="8"/>
      <c r="C41" s="8"/>
      <c r="D41" s="8"/>
      <c r="E41" s="8"/>
      <c r="F41" s="8"/>
      <c r="G41" s="16">
        <f>SUM(G38:G40)</f>
        <v>31016022.379999999</v>
      </c>
      <c r="I41" s="21"/>
    </row>
    <row r="42" spans="1:9" ht="15" customHeight="1" x14ac:dyDescent="0.25">
      <c r="A42" s="8"/>
      <c r="B42" s="8"/>
      <c r="C42" s="8"/>
      <c r="D42" s="8"/>
      <c r="E42" s="8"/>
      <c r="F42" s="8"/>
      <c r="G42" s="9"/>
      <c r="I42" s="21"/>
    </row>
    <row r="43" spans="1:9" ht="15" customHeight="1" thickBot="1" x14ac:dyDescent="0.3">
      <c r="A43" s="7" t="s">
        <v>32</v>
      </c>
      <c r="B43" s="8"/>
      <c r="C43" s="8"/>
      <c r="D43" s="8"/>
      <c r="E43" s="8"/>
      <c r="F43" s="8"/>
      <c r="G43" s="20">
        <f>+G29+G41</f>
        <v>32966041.82</v>
      </c>
      <c r="H43" s="21">
        <f>+G23-G43</f>
        <v>0</v>
      </c>
      <c r="I43" s="21">
        <f>+G23-G43</f>
        <v>0</v>
      </c>
    </row>
    <row r="44" spans="1:9" ht="15" customHeight="1" thickTop="1" x14ac:dyDescent="0.25">
      <c r="A44" s="8"/>
      <c r="B44" s="8"/>
      <c r="C44" s="8"/>
      <c r="D44" s="8"/>
      <c r="E44" s="8"/>
      <c r="F44" s="8"/>
      <c r="G44" s="9"/>
    </row>
    <row r="45" spans="1:9" ht="15" customHeight="1" x14ac:dyDescent="0.25">
      <c r="A45" s="70" t="s">
        <v>76</v>
      </c>
      <c r="B45" s="70"/>
      <c r="C45" s="70"/>
      <c r="D45" s="70"/>
      <c r="E45" s="70"/>
      <c r="F45" s="70"/>
      <c r="G45" s="70"/>
    </row>
    <row r="46" spans="1:9" ht="15" customHeight="1" x14ac:dyDescent="0.25">
      <c r="A46" s="28"/>
      <c r="B46" s="28"/>
      <c r="C46" s="28"/>
      <c r="D46" s="28"/>
      <c r="E46" s="28"/>
      <c r="F46" s="28"/>
      <c r="G46" s="28"/>
    </row>
    <row r="47" spans="1:9" ht="15" customHeight="1" x14ac:dyDescent="0.25">
      <c r="A47" s="28"/>
      <c r="B47" s="28"/>
      <c r="C47" s="28"/>
      <c r="D47" s="28"/>
      <c r="E47" s="28"/>
      <c r="F47" s="28"/>
      <c r="G47" s="28"/>
    </row>
    <row r="48" spans="1:9" ht="15" customHeight="1" x14ac:dyDescent="0.25">
      <c r="A48" s="28"/>
      <c r="B48" s="28"/>
      <c r="C48" s="28"/>
      <c r="D48" s="28"/>
      <c r="E48" s="28"/>
      <c r="F48" s="28"/>
      <c r="G48" s="28"/>
    </row>
    <row r="49" spans="1:7" ht="15" customHeight="1" x14ac:dyDescent="0.25">
      <c r="A49" s="28"/>
      <c r="B49" s="28"/>
      <c r="C49" s="28"/>
      <c r="D49" s="28"/>
      <c r="E49" s="28"/>
      <c r="F49" s="28"/>
      <c r="G49" s="28"/>
    </row>
    <row r="50" spans="1:7" ht="15" customHeight="1" x14ac:dyDescent="0.25">
      <c r="A50" s="71" t="s">
        <v>33</v>
      </c>
      <c r="B50" s="71"/>
      <c r="C50" s="71" t="s">
        <v>34</v>
      </c>
      <c r="D50" s="71"/>
      <c r="E50" s="71"/>
      <c r="F50" s="71" t="s">
        <v>35</v>
      </c>
      <c r="G50" s="71"/>
    </row>
    <row r="51" spans="1:7" ht="13.7" customHeight="1" x14ac:dyDescent="0.25">
      <c r="A51" s="72" t="s">
        <v>36</v>
      </c>
      <c r="B51" s="72"/>
      <c r="C51" s="73" t="s">
        <v>37</v>
      </c>
      <c r="D51" s="73"/>
      <c r="E51" s="73"/>
      <c r="F51" s="72" t="s">
        <v>38</v>
      </c>
      <c r="G51" s="72"/>
    </row>
    <row r="52" spans="1:7" ht="13.7" customHeight="1" x14ac:dyDescent="0.25">
      <c r="A52" s="66"/>
      <c r="B52" s="66"/>
      <c r="C52" s="67"/>
      <c r="D52" s="67"/>
      <c r="E52" s="67"/>
      <c r="F52" s="66"/>
      <c r="G52" s="66"/>
    </row>
    <row r="53" spans="1:7" ht="13.5" customHeight="1" x14ac:dyDescent="0.25">
      <c r="A53" s="31"/>
      <c r="B53" s="31"/>
      <c r="C53" s="30"/>
      <c r="D53" s="30"/>
      <c r="E53" s="30"/>
      <c r="F53" s="31"/>
      <c r="G53" s="31"/>
    </row>
    <row r="54" spans="1:7" ht="15" customHeight="1" x14ac:dyDescent="0.25"/>
    <row r="55" spans="1:7" ht="15" customHeight="1" x14ac:dyDescent="0.25"/>
  </sheetData>
  <mergeCells count="12">
    <mergeCell ref="A45:G45"/>
    <mergeCell ref="C50:E50"/>
    <mergeCell ref="F50:G50"/>
    <mergeCell ref="A51:B51"/>
    <mergeCell ref="C51:E51"/>
    <mergeCell ref="F51:G51"/>
    <mergeCell ref="A50:B50"/>
    <mergeCell ref="A35:B35"/>
    <mergeCell ref="A2:G2"/>
    <mergeCell ref="A3:G3"/>
    <mergeCell ref="A4:G4"/>
    <mergeCell ref="A23:B23"/>
  </mergeCells>
  <printOptions horizontalCentered="1"/>
  <pageMargins left="0.70866141732283472" right="0.70866141732283472" top="0.15748031496062992" bottom="0.15748031496062992" header="0.31496062992125984" footer="0.31496062992125984"/>
  <pageSetup scale="85" orientation="portrait" cellComments="asDisplayed" r:id="rId1"/>
  <rowBreaks count="1" manualBreakCount="1">
    <brk id="5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ADF6-6AAB-4DD1-9FCA-9BB6807084A1}">
  <sheetPr>
    <pageSetUpPr fitToPage="1"/>
  </sheetPr>
  <dimension ref="A1:K75"/>
  <sheetViews>
    <sheetView topLeftCell="A2" zoomScaleNormal="100" zoomScaleSheetLayoutView="100" workbookViewId="0">
      <selection activeCell="B45" sqref="B45"/>
    </sheetView>
  </sheetViews>
  <sheetFormatPr baseColWidth="10" defaultColWidth="11.42578125" defaultRowHeight="15" x14ac:dyDescent="0.25"/>
  <cols>
    <col min="1" max="1" width="6.85546875" customWidth="1"/>
    <col min="2" max="2" width="15.8554687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3.42578125" customWidth="1"/>
    <col min="9" max="9" width="26.28515625" style="65" customWidth="1"/>
    <col min="11" max="11" width="12.7109375" bestFit="1" customWidth="1"/>
  </cols>
  <sheetData>
    <row r="1" spans="1:11" ht="84" customHeight="1" x14ac:dyDescent="0.25">
      <c r="A1" s="6"/>
      <c r="B1" s="1"/>
      <c r="C1" s="2"/>
      <c r="D1" s="3"/>
      <c r="E1" s="2"/>
      <c r="F1" s="4"/>
      <c r="G1" s="4"/>
      <c r="H1" s="4"/>
      <c r="I1" s="32"/>
    </row>
    <row r="2" spans="1:11" ht="17.45" customHeight="1" x14ac:dyDescent="0.3">
      <c r="A2" s="74" t="s">
        <v>39</v>
      </c>
      <c r="B2" s="74"/>
      <c r="C2" s="74"/>
      <c r="D2" s="74"/>
      <c r="E2" s="74"/>
      <c r="F2" s="74"/>
      <c r="G2" s="74"/>
      <c r="H2" s="74"/>
      <c r="I2" s="74"/>
    </row>
    <row r="3" spans="1:11" ht="16.5" customHeight="1" x14ac:dyDescent="0.3">
      <c r="A3" s="74" t="s">
        <v>75</v>
      </c>
      <c r="B3" s="74"/>
      <c r="C3" s="74"/>
      <c r="D3" s="74"/>
      <c r="E3" s="74"/>
      <c r="F3" s="74"/>
      <c r="G3" s="74"/>
      <c r="H3" s="74"/>
      <c r="I3" s="74"/>
    </row>
    <row r="4" spans="1:11" ht="15.75" customHeight="1" x14ac:dyDescent="0.3">
      <c r="A4" s="74" t="s">
        <v>1</v>
      </c>
      <c r="B4" s="74"/>
      <c r="C4" s="74"/>
      <c r="D4" s="74"/>
      <c r="E4" s="74"/>
      <c r="F4" s="74"/>
      <c r="G4" s="74"/>
      <c r="H4" s="74"/>
      <c r="I4" s="74"/>
    </row>
    <row r="5" spans="1:11" ht="16.5" customHeight="1" x14ac:dyDescent="0.25">
      <c r="A5" s="33"/>
      <c r="B5" s="33"/>
      <c r="C5" s="33"/>
      <c r="D5" s="33"/>
      <c r="E5" s="33"/>
      <c r="F5" s="33"/>
      <c r="G5" s="33"/>
      <c r="H5" s="33"/>
      <c r="I5" s="33"/>
    </row>
    <row r="6" spans="1:11" ht="16.5" customHeight="1" x14ac:dyDescent="0.25">
      <c r="A6" s="34" t="s">
        <v>40</v>
      </c>
      <c r="B6" s="35"/>
      <c r="C6" s="36"/>
      <c r="D6" s="36"/>
      <c r="E6" s="36"/>
      <c r="F6" s="36"/>
      <c r="G6" s="36"/>
      <c r="H6" s="36"/>
      <c r="I6" s="37"/>
    </row>
    <row r="7" spans="1:11" ht="16.5" customHeight="1" x14ac:dyDescent="0.25">
      <c r="A7" s="35"/>
      <c r="B7" s="38" t="s">
        <v>41</v>
      </c>
      <c r="C7" s="38"/>
      <c r="D7" s="38"/>
      <c r="E7" s="38"/>
      <c r="F7" s="38"/>
      <c r="G7" s="38"/>
      <c r="H7" s="38"/>
      <c r="I7" s="39">
        <v>12270086.630000001</v>
      </c>
    </row>
    <row r="8" spans="1:11" ht="16.5" customHeight="1" x14ac:dyDescent="0.25">
      <c r="A8" s="40" t="s">
        <v>42</v>
      </c>
      <c r="B8" s="38" t="s">
        <v>43</v>
      </c>
      <c r="C8" s="38"/>
      <c r="D8" s="38"/>
      <c r="E8" s="38"/>
      <c r="F8" s="38"/>
      <c r="G8" s="38"/>
      <c r="H8" s="38"/>
      <c r="I8" s="41">
        <v>96862.13</v>
      </c>
    </row>
    <row r="9" spans="1:11" ht="16.5" customHeight="1" x14ac:dyDescent="0.25">
      <c r="A9" s="35"/>
      <c r="B9" s="38" t="s">
        <v>44</v>
      </c>
      <c r="C9" s="38"/>
      <c r="D9" s="38"/>
      <c r="E9" s="38"/>
      <c r="F9" s="38"/>
      <c r="G9" s="38"/>
      <c r="H9" s="38"/>
      <c r="I9" s="39">
        <f>+I7-I8</f>
        <v>12173224.5</v>
      </c>
    </row>
    <row r="10" spans="1:11" ht="16.5" customHeight="1" x14ac:dyDescent="0.25">
      <c r="A10" s="40" t="s">
        <v>45</v>
      </c>
      <c r="B10" s="38" t="s">
        <v>46</v>
      </c>
      <c r="C10" s="38"/>
      <c r="D10" s="38"/>
      <c r="E10" s="38"/>
      <c r="F10" s="38"/>
      <c r="G10" s="38"/>
      <c r="H10" s="38"/>
      <c r="I10" s="42">
        <v>323066</v>
      </c>
    </row>
    <row r="11" spans="1:11" ht="16.5" customHeight="1" x14ac:dyDescent="0.25">
      <c r="A11" s="40" t="s">
        <v>45</v>
      </c>
      <c r="B11" s="38" t="s">
        <v>47</v>
      </c>
      <c r="C11" s="38"/>
      <c r="D11" s="38"/>
      <c r="E11" s="38"/>
      <c r="F11" s="38"/>
      <c r="G11" s="38"/>
      <c r="H11" s="38"/>
      <c r="I11" s="15">
        <v>0</v>
      </c>
    </row>
    <row r="12" spans="1:11" ht="16.5" customHeight="1" x14ac:dyDescent="0.25">
      <c r="A12" s="34" t="s">
        <v>48</v>
      </c>
      <c r="B12" s="35"/>
      <c r="C12" s="38"/>
      <c r="D12" s="38"/>
      <c r="E12" s="38"/>
      <c r="F12" s="38"/>
      <c r="G12" s="38"/>
      <c r="H12" s="38"/>
      <c r="I12" s="43">
        <f>+I9+I10</f>
        <v>12496290.5</v>
      </c>
    </row>
    <row r="13" spans="1:11" ht="16.5" customHeight="1" x14ac:dyDescent="0.25">
      <c r="A13" s="34"/>
      <c r="B13" s="35"/>
      <c r="C13" s="38"/>
      <c r="D13" s="38"/>
      <c r="E13" s="38"/>
      <c r="F13" s="38"/>
      <c r="G13" s="38"/>
      <c r="H13" s="38"/>
      <c r="I13" s="43"/>
    </row>
    <row r="14" spans="1:11" ht="16.5" customHeight="1" x14ac:dyDescent="0.25">
      <c r="A14" s="34"/>
      <c r="B14" s="35"/>
      <c r="C14" s="38"/>
      <c r="D14" s="38"/>
      <c r="E14" s="38"/>
      <c r="F14" s="38"/>
      <c r="G14" s="38"/>
      <c r="H14" s="38"/>
      <c r="I14" s="43"/>
    </row>
    <row r="15" spans="1:11" ht="16.5" customHeight="1" x14ac:dyDescent="0.25">
      <c r="A15" s="34" t="s">
        <v>49</v>
      </c>
      <c r="B15" s="35"/>
      <c r="C15" s="38"/>
      <c r="D15" s="38"/>
      <c r="E15" s="38"/>
      <c r="F15" s="38"/>
      <c r="G15" s="38"/>
      <c r="H15" s="38"/>
      <c r="I15" s="44"/>
    </row>
    <row r="16" spans="1:11" ht="16.5" customHeight="1" x14ac:dyDescent="0.25">
      <c r="A16" s="35"/>
      <c r="B16" s="45" t="s">
        <v>50</v>
      </c>
      <c r="C16" s="38"/>
      <c r="D16" s="38"/>
      <c r="E16" s="38"/>
      <c r="F16" s="38"/>
      <c r="G16" s="38"/>
      <c r="H16" s="38"/>
      <c r="I16" s="46">
        <f>SUM(I17:I19)</f>
        <v>10537420.309999999</v>
      </c>
      <c r="K16" s="47"/>
    </row>
    <row r="17" spans="1:9" ht="16.5" customHeight="1" x14ac:dyDescent="0.25">
      <c r="A17" s="35"/>
      <c r="B17" s="38" t="s">
        <v>51</v>
      </c>
      <c r="C17" s="38"/>
      <c r="D17" s="38"/>
      <c r="E17" s="38"/>
      <c r="F17" s="38"/>
      <c r="G17" s="38"/>
      <c r="H17" s="38"/>
      <c r="I17" s="48">
        <v>9082166.6899999995</v>
      </c>
    </row>
    <row r="18" spans="1:9" ht="16.5" customHeight="1" x14ac:dyDescent="0.25">
      <c r="A18" s="35"/>
      <c r="B18" s="38" t="s">
        <v>52</v>
      </c>
      <c r="C18" s="38"/>
      <c r="D18" s="38"/>
      <c r="E18" s="38"/>
      <c r="F18" s="38"/>
      <c r="G18" s="38"/>
      <c r="H18" s="38"/>
      <c r="I18" s="48">
        <v>132000</v>
      </c>
    </row>
    <row r="19" spans="1:9" ht="16.5" customHeight="1" x14ac:dyDescent="0.25">
      <c r="A19" s="35"/>
      <c r="B19" s="38" t="s">
        <v>53</v>
      </c>
      <c r="C19" s="38"/>
      <c r="D19" s="38"/>
      <c r="E19" s="38"/>
      <c r="F19" s="38"/>
      <c r="G19" s="38"/>
      <c r="H19" s="38"/>
      <c r="I19" s="48">
        <v>1323253.6200000001</v>
      </c>
    </row>
    <row r="20" spans="1:9" ht="16.5" customHeight="1" x14ac:dyDescent="0.25">
      <c r="A20" s="35"/>
      <c r="B20" s="45" t="s">
        <v>54</v>
      </c>
      <c r="C20" s="38"/>
      <c r="D20" s="38"/>
      <c r="E20" s="38"/>
      <c r="F20" s="38"/>
      <c r="G20" s="38"/>
      <c r="H20" s="38"/>
      <c r="I20" s="46">
        <f>SUM(I21:I25)</f>
        <v>1006393.51</v>
      </c>
    </row>
    <row r="21" spans="1:9" ht="16.5" customHeight="1" x14ac:dyDescent="0.25">
      <c r="A21" s="35"/>
      <c r="B21" s="38" t="s">
        <v>55</v>
      </c>
      <c r="C21" s="38"/>
      <c r="D21" s="38"/>
      <c r="E21" s="38"/>
      <c r="F21" s="38"/>
      <c r="G21" s="38"/>
      <c r="H21" s="38"/>
      <c r="I21" s="48">
        <v>97553.84</v>
      </c>
    </row>
    <row r="22" spans="1:9" ht="16.5" customHeight="1" x14ac:dyDescent="0.25">
      <c r="A22" s="35"/>
      <c r="B22" s="38" t="s">
        <v>56</v>
      </c>
      <c r="C22" s="38"/>
      <c r="D22" s="38"/>
      <c r="E22" s="38"/>
      <c r="F22" s="38"/>
      <c r="G22" s="38"/>
      <c r="H22" s="38"/>
      <c r="I22" s="48">
        <v>225671.46</v>
      </c>
    </row>
    <row r="23" spans="1:9" ht="16.5" customHeight="1" x14ac:dyDescent="0.25">
      <c r="A23" s="35"/>
      <c r="B23" s="38" t="s">
        <v>57</v>
      </c>
      <c r="C23" s="38"/>
      <c r="D23" s="38"/>
      <c r="E23" s="38"/>
      <c r="F23" s="38"/>
      <c r="G23" s="38"/>
      <c r="H23" s="38"/>
      <c r="I23" s="27">
        <v>166882.81</v>
      </c>
    </row>
    <row r="24" spans="1:9" ht="16.5" customHeight="1" x14ac:dyDescent="0.25">
      <c r="A24" s="35"/>
      <c r="B24" s="38" t="s">
        <v>58</v>
      </c>
      <c r="C24" s="38"/>
      <c r="D24" s="38"/>
      <c r="E24" s="38"/>
      <c r="F24" s="38"/>
      <c r="G24" s="38"/>
      <c r="H24" s="38"/>
      <c r="I24" s="27">
        <v>43070</v>
      </c>
    </row>
    <row r="25" spans="1:9" ht="16.5" customHeight="1" x14ac:dyDescent="0.25">
      <c r="A25" s="35"/>
      <c r="B25" s="38" t="s">
        <v>59</v>
      </c>
      <c r="C25" s="38"/>
      <c r="D25" s="38"/>
      <c r="E25" s="38"/>
      <c r="F25" s="38"/>
      <c r="G25" s="38"/>
      <c r="H25" s="38"/>
      <c r="I25" s="27">
        <v>473215.4</v>
      </c>
    </row>
    <row r="26" spans="1:9" ht="16.5" customHeight="1" x14ac:dyDescent="0.25">
      <c r="A26" s="35"/>
      <c r="B26" s="45" t="s">
        <v>60</v>
      </c>
      <c r="C26" s="49"/>
      <c r="D26" s="49"/>
      <c r="E26" s="38"/>
      <c r="F26" s="38"/>
      <c r="G26" s="38"/>
      <c r="H26" s="38"/>
      <c r="I26" s="46">
        <f>SUM(I27:I32)</f>
        <v>629410.68000000005</v>
      </c>
    </row>
    <row r="27" spans="1:9" ht="16.5" customHeight="1" x14ac:dyDescent="0.25">
      <c r="A27" s="35"/>
      <c r="B27" s="38" t="s">
        <v>61</v>
      </c>
      <c r="C27" s="38"/>
      <c r="D27" s="38"/>
      <c r="E27" s="38"/>
      <c r="F27" s="38"/>
      <c r="G27" s="38"/>
      <c r="H27" s="38"/>
      <c r="I27" s="27">
        <v>22555</v>
      </c>
    </row>
    <row r="28" spans="1:9" ht="16.5" customHeight="1" x14ac:dyDescent="0.25">
      <c r="A28" s="35"/>
      <c r="B28" s="38" t="s">
        <v>62</v>
      </c>
      <c r="C28" s="38"/>
      <c r="D28" s="38"/>
      <c r="E28" s="38"/>
      <c r="F28" s="38"/>
      <c r="G28" s="38"/>
      <c r="H28" s="38"/>
      <c r="I28" s="27">
        <v>16874</v>
      </c>
    </row>
    <row r="29" spans="1:9" ht="17.45" customHeight="1" x14ac:dyDescent="0.25">
      <c r="A29" s="35"/>
      <c r="B29" s="38" t="s">
        <v>63</v>
      </c>
      <c r="C29" s="38"/>
      <c r="D29" s="38"/>
      <c r="E29" s="38"/>
      <c r="F29" s="38"/>
      <c r="G29" s="38"/>
      <c r="H29" s="38"/>
      <c r="I29" s="27">
        <v>105293.75999999999</v>
      </c>
    </row>
    <row r="30" spans="1:9" ht="18.75" customHeight="1" x14ac:dyDescent="0.25">
      <c r="A30" s="35"/>
      <c r="B30" s="38" t="s">
        <v>64</v>
      </c>
      <c r="C30" s="38"/>
      <c r="D30" s="38"/>
      <c r="E30" s="38"/>
      <c r="F30" s="38"/>
      <c r="G30" s="38"/>
      <c r="H30" s="38"/>
      <c r="I30" s="27">
        <v>11682</v>
      </c>
    </row>
    <row r="31" spans="1:9" ht="18.75" customHeight="1" x14ac:dyDescent="0.25">
      <c r="A31" s="35"/>
      <c r="B31" s="38" t="s">
        <v>65</v>
      </c>
      <c r="C31" s="38"/>
      <c r="D31" s="38"/>
      <c r="E31" s="38"/>
      <c r="F31" s="38"/>
      <c r="G31" s="38"/>
      <c r="H31" s="38"/>
      <c r="I31" s="27">
        <v>390000</v>
      </c>
    </row>
    <row r="32" spans="1:9" ht="16.5" customHeight="1" x14ac:dyDescent="0.25">
      <c r="A32" s="35"/>
      <c r="B32" s="38" t="s">
        <v>66</v>
      </c>
      <c r="C32" s="38"/>
      <c r="D32" s="38"/>
      <c r="E32" s="38"/>
      <c r="F32" s="38"/>
      <c r="G32" s="38"/>
      <c r="H32" s="38"/>
      <c r="I32" s="27">
        <v>83005.919999999998</v>
      </c>
    </row>
    <row r="33" spans="1:9" ht="16.5" customHeight="1" x14ac:dyDescent="0.25">
      <c r="A33" s="34"/>
      <c r="B33" s="45" t="s">
        <v>67</v>
      </c>
      <c r="C33" s="38"/>
      <c r="D33" s="38"/>
      <c r="E33" s="38"/>
      <c r="F33" s="38"/>
      <c r="G33" s="38"/>
      <c r="H33" s="38"/>
      <c r="I33" s="50">
        <v>810465.58</v>
      </c>
    </row>
    <row r="34" spans="1:9" ht="17.45" customHeight="1" x14ac:dyDescent="0.25">
      <c r="A34" s="34" t="s">
        <v>68</v>
      </c>
      <c r="B34" s="35"/>
      <c r="C34" s="38"/>
      <c r="D34" s="38"/>
      <c r="E34" s="38"/>
      <c r="F34" s="38"/>
      <c r="G34" s="38"/>
      <c r="H34" s="38"/>
      <c r="I34" s="51">
        <f>SUM(I16,I20,I26,I33)</f>
        <v>12983690.079999998</v>
      </c>
    </row>
    <row r="35" spans="1:9" ht="17.45" customHeight="1" x14ac:dyDescent="0.25">
      <c r="A35" s="34"/>
      <c r="B35" s="35"/>
      <c r="C35" s="38"/>
      <c r="D35" s="38"/>
      <c r="E35" s="38"/>
      <c r="F35" s="38"/>
      <c r="G35" s="38"/>
      <c r="H35" s="38"/>
      <c r="I35" s="51"/>
    </row>
    <row r="36" spans="1:9" ht="17.45" customHeight="1" thickBot="1" x14ac:dyDescent="0.3">
      <c r="A36" s="34" t="s">
        <v>69</v>
      </c>
      <c r="B36" s="35"/>
      <c r="C36" s="38"/>
      <c r="D36" s="38"/>
      <c r="E36" s="38"/>
      <c r="F36" s="38"/>
      <c r="G36" s="38"/>
      <c r="H36" s="38"/>
      <c r="I36" s="52">
        <f>+I12-I34</f>
        <v>-487399.57999999821</v>
      </c>
    </row>
    <row r="37" spans="1:9" ht="18" customHeight="1" thickTop="1" x14ac:dyDescent="0.25">
      <c r="A37" s="34"/>
      <c r="B37" s="53"/>
      <c r="C37" s="38"/>
      <c r="D37" s="38"/>
      <c r="E37" s="38"/>
      <c r="F37" s="38"/>
      <c r="G37" s="38"/>
      <c r="H37" s="38"/>
      <c r="I37" s="51"/>
    </row>
    <row r="38" spans="1:9" ht="18" customHeight="1" x14ac:dyDescent="0.25">
      <c r="A38" s="34"/>
      <c r="B38" s="53"/>
      <c r="C38" s="38"/>
      <c r="D38" s="38"/>
      <c r="E38" s="38"/>
      <c r="F38" s="38"/>
      <c r="G38" s="38"/>
      <c r="H38" s="38"/>
      <c r="I38" s="51"/>
    </row>
    <row r="39" spans="1:9" ht="18" customHeight="1" x14ac:dyDescent="0.25">
      <c r="A39" s="34"/>
      <c r="B39" s="53"/>
      <c r="C39" s="38"/>
      <c r="D39" s="38"/>
      <c r="E39" s="38"/>
      <c r="F39" s="38"/>
      <c r="G39" s="38"/>
      <c r="H39" s="38"/>
      <c r="I39" s="51"/>
    </row>
    <row r="40" spans="1:9" ht="13.7" customHeight="1" x14ac:dyDescent="0.25">
      <c r="A40" s="71" t="s">
        <v>70</v>
      </c>
      <c r="B40" s="71"/>
      <c r="C40" s="54"/>
      <c r="D40" s="71" t="s">
        <v>34</v>
      </c>
      <c r="E40" s="71"/>
      <c r="F40" s="71"/>
      <c r="G40" s="71"/>
      <c r="H40" s="29" t="s">
        <v>71</v>
      </c>
      <c r="I40" s="29"/>
    </row>
    <row r="41" spans="1:9" ht="13.7" customHeight="1" x14ac:dyDescent="0.25">
      <c r="A41" s="72" t="s">
        <v>72</v>
      </c>
      <c r="B41" s="72"/>
      <c r="D41" s="76" t="s">
        <v>37</v>
      </c>
      <c r="E41" s="76"/>
      <c r="F41" s="76"/>
      <c r="G41" s="76"/>
      <c r="H41" s="72" t="s">
        <v>73</v>
      </c>
      <c r="I41" s="77"/>
    </row>
    <row r="42" spans="1:9" ht="13.7" customHeight="1" x14ac:dyDescent="0.25">
      <c r="A42" s="78"/>
      <c r="B42" s="78"/>
      <c r="C42" s="78"/>
      <c r="D42" s="78"/>
      <c r="E42" s="78"/>
      <c r="F42" s="78"/>
      <c r="G42" s="78"/>
      <c r="H42" s="78"/>
      <c r="I42" s="78"/>
    </row>
    <row r="43" spans="1:9" ht="13.7" customHeight="1" x14ac:dyDescent="0.25">
      <c r="A43" s="75"/>
      <c r="B43" s="75"/>
      <c r="C43" s="75"/>
      <c r="D43" s="75"/>
      <c r="E43" s="75"/>
      <c r="F43" s="75"/>
      <c r="G43" s="75"/>
      <c r="H43" s="75"/>
      <c r="I43" s="75"/>
    </row>
    <row r="44" spans="1:9" ht="13.7" customHeight="1" x14ac:dyDescent="0.25">
      <c r="B44" s="56"/>
      <c r="C44" s="56"/>
      <c r="D44" s="55"/>
      <c r="E44" s="55"/>
      <c r="F44" s="55"/>
      <c r="G44" s="57"/>
      <c r="H44" s="57"/>
      <c r="I44" s="57"/>
    </row>
    <row r="45" spans="1:9" ht="13.7" customHeight="1" x14ac:dyDescent="0.25">
      <c r="B45" s="56"/>
      <c r="C45" s="56"/>
      <c r="D45" s="55"/>
      <c r="E45" s="55"/>
      <c r="F45" s="55"/>
      <c r="G45" s="57"/>
      <c r="H45" s="57"/>
      <c r="I45" s="57"/>
    </row>
    <row r="46" spans="1:9" ht="13.7" customHeight="1" x14ac:dyDescent="0.25">
      <c r="A46" s="58"/>
      <c r="B46" s="58"/>
      <c r="C46" s="58"/>
      <c r="D46" s="58"/>
      <c r="E46" s="58"/>
      <c r="F46" s="58"/>
      <c r="G46" s="58"/>
      <c r="H46" s="58"/>
      <c r="I46" s="58"/>
    </row>
    <row r="47" spans="1:9" ht="15.75" customHeight="1" x14ac:dyDescent="0.25">
      <c r="A47" s="58"/>
      <c r="B47" s="58"/>
      <c r="C47" s="58"/>
      <c r="D47" s="58"/>
      <c r="E47" s="58"/>
      <c r="F47" s="58"/>
      <c r="G47" s="58"/>
      <c r="H47" s="58"/>
      <c r="I47" s="58"/>
    </row>
    <row r="48" spans="1:9" ht="14.25" customHeight="1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10" x14ac:dyDescent="0.25">
      <c r="A49" s="58"/>
      <c r="B49" s="58"/>
      <c r="C49" s="58"/>
      <c r="D49" s="58"/>
      <c r="E49" s="58"/>
      <c r="F49" s="58"/>
      <c r="G49" s="58"/>
      <c r="H49" s="58"/>
      <c r="I49" s="58"/>
    </row>
    <row r="50" spans="1:10" x14ac:dyDescent="0.25">
      <c r="B50" s="56"/>
      <c r="C50" s="56"/>
      <c r="D50" s="55"/>
      <c r="E50" s="55"/>
      <c r="F50" s="55"/>
      <c r="G50" s="57"/>
      <c r="H50" s="57"/>
      <c r="I50" s="57"/>
    </row>
    <row r="51" spans="1:10" x14ac:dyDescent="0.25">
      <c r="B51" s="56"/>
      <c r="C51" s="56"/>
      <c r="D51" s="55"/>
      <c r="E51" s="55"/>
      <c r="F51" s="55"/>
      <c r="G51" s="57"/>
      <c r="H51" s="57"/>
      <c r="I51" s="57"/>
    </row>
    <row r="52" spans="1:10" x14ac:dyDescent="0.25">
      <c r="B52" s="56"/>
      <c r="C52" s="56"/>
      <c r="D52" s="55"/>
      <c r="E52" s="55"/>
      <c r="F52" s="55"/>
      <c r="G52" s="57"/>
      <c r="H52" s="57"/>
      <c r="I52" s="57"/>
    </row>
    <row r="53" spans="1:10" x14ac:dyDescent="0.25">
      <c r="B53" s="56"/>
      <c r="C53" s="56"/>
      <c r="D53" s="55"/>
      <c r="E53" s="55"/>
      <c r="F53" s="55"/>
      <c r="G53" s="57"/>
      <c r="H53" s="57"/>
      <c r="I53" s="57"/>
    </row>
    <row r="54" spans="1:10" x14ac:dyDescent="0.25">
      <c r="B54" s="58"/>
      <c r="C54" s="58"/>
      <c r="D54" s="58"/>
      <c r="E54" s="58"/>
      <c r="F54" s="58"/>
      <c r="G54" s="58"/>
      <c r="H54" s="58"/>
      <c r="I54" s="58"/>
    </row>
    <row r="55" spans="1:10" x14ac:dyDescent="0.25">
      <c r="B55" s="58"/>
      <c r="C55" s="58"/>
      <c r="D55" s="58"/>
      <c r="E55" s="58"/>
      <c r="F55" s="58"/>
      <c r="G55" s="58"/>
      <c r="H55" s="58"/>
      <c r="I55" s="58"/>
    </row>
    <row r="56" spans="1:10" x14ac:dyDescent="0.25">
      <c r="B56" s="59"/>
      <c r="C56" s="59"/>
      <c r="D56" s="59"/>
      <c r="E56" s="59"/>
      <c r="F56" s="59"/>
      <c r="G56" s="59"/>
      <c r="H56" s="59"/>
      <c r="I56" s="59"/>
    </row>
    <row r="57" spans="1:10" x14ac:dyDescent="0.25">
      <c r="B57" s="58"/>
      <c r="C57" s="58"/>
      <c r="D57" s="58"/>
      <c r="E57" s="58"/>
      <c r="F57" s="58"/>
      <c r="G57" s="58"/>
      <c r="H57" s="58"/>
      <c r="I57" s="58"/>
    </row>
    <row r="58" spans="1:10" x14ac:dyDescent="0.25">
      <c r="B58" s="31"/>
      <c r="C58" s="31"/>
      <c r="D58" s="30"/>
      <c r="E58" s="30"/>
      <c r="F58" s="30"/>
      <c r="G58" s="31"/>
      <c r="H58" s="31"/>
      <c r="I58" s="60"/>
    </row>
    <row r="59" spans="1:10" x14ac:dyDescent="0.25">
      <c r="B59" s="31"/>
      <c r="C59" s="31"/>
      <c r="D59" s="30"/>
      <c r="E59" s="30"/>
      <c r="F59" s="30"/>
      <c r="G59" s="31"/>
      <c r="H59" s="31"/>
      <c r="I59" s="60"/>
    </row>
    <row r="60" spans="1:10" x14ac:dyDescent="0.25">
      <c r="B60" s="31"/>
      <c r="C60" s="31"/>
      <c r="D60" s="30"/>
      <c r="E60" s="30"/>
      <c r="F60" s="30"/>
      <c r="G60" s="31"/>
      <c r="H60" s="31"/>
      <c r="I60" s="60"/>
    </row>
    <row r="61" spans="1:10" x14ac:dyDescent="0.25">
      <c r="B61" s="31"/>
      <c r="C61" s="31"/>
      <c r="D61" s="30"/>
      <c r="E61" s="30"/>
      <c r="F61" s="30"/>
      <c r="G61" s="31"/>
      <c r="H61" s="31"/>
      <c r="I61" s="60"/>
    </row>
    <row r="62" spans="1:10" x14ac:dyDescent="0.25">
      <c r="B62" s="31"/>
      <c r="C62" s="31"/>
      <c r="D62" s="30"/>
      <c r="E62" s="30"/>
      <c r="F62" s="30"/>
      <c r="G62" s="31"/>
      <c r="H62" s="31"/>
      <c r="I62" s="60"/>
      <c r="J62" s="30"/>
    </row>
    <row r="63" spans="1:10" x14ac:dyDescent="0.25">
      <c r="B63" s="31"/>
      <c r="C63" s="31"/>
      <c r="D63" s="30"/>
      <c r="E63" s="30"/>
      <c r="F63" s="30"/>
      <c r="G63" s="31"/>
      <c r="H63" s="31"/>
      <c r="I63" s="60"/>
      <c r="J63" s="56"/>
    </row>
    <row r="64" spans="1:10" x14ac:dyDescent="0.25">
      <c r="B64" s="31"/>
      <c r="C64" s="31"/>
      <c r="D64" s="30"/>
      <c r="E64" s="30"/>
      <c r="F64" s="30"/>
      <c r="G64" s="31"/>
      <c r="H64" s="31"/>
      <c r="I64" s="60"/>
    </row>
    <row r="65" spans="2:9" x14ac:dyDescent="0.25">
      <c r="B65" s="31"/>
      <c r="C65" s="31"/>
      <c r="D65" s="30"/>
      <c r="E65" s="30"/>
      <c r="F65" s="30"/>
      <c r="G65" s="31"/>
      <c r="H65" s="31"/>
      <c r="I65" s="60"/>
    </row>
    <row r="66" spans="2:9" x14ac:dyDescent="0.25">
      <c r="B66" s="31"/>
      <c r="C66" s="31"/>
      <c r="D66" s="30"/>
      <c r="E66" s="30"/>
      <c r="F66" s="30"/>
      <c r="G66" s="31"/>
      <c r="H66" s="31"/>
      <c r="I66" s="60"/>
    </row>
    <row r="67" spans="2:9" x14ac:dyDescent="0.25">
      <c r="B67" s="31"/>
      <c r="C67" s="31"/>
      <c r="D67" s="30"/>
      <c r="E67" s="30"/>
      <c r="F67" s="30"/>
      <c r="G67" s="31"/>
      <c r="H67" s="31"/>
      <c r="I67" s="60"/>
    </row>
    <row r="68" spans="2:9" x14ac:dyDescent="0.25">
      <c r="B68" s="31"/>
      <c r="C68" s="31"/>
      <c r="D68" s="30"/>
      <c r="E68" s="30"/>
      <c r="F68" s="30"/>
      <c r="G68" s="31"/>
      <c r="H68" s="31"/>
      <c r="I68" s="60"/>
    </row>
    <row r="69" spans="2:9" x14ac:dyDescent="0.25">
      <c r="B69" s="31"/>
      <c r="C69" s="31"/>
      <c r="D69" s="30"/>
      <c r="E69" s="30"/>
      <c r="F69" s="30"/>
      <c r="G69" s="31"/>
      <c r="H69" s="31"/>
      <c r="I69" s="60"/>
    </row>
    <row r="70" spans="2:9" x14ac:dyDescent="0.25">
      <c r="B70" s="31"/>
      <c r="C70" s="31"/>
      <c r="D70" s="61"/>
      <c r="E70" s="61"/>
      <c r="F70" s="61"/>
      <c r="G70" s="61"/>
      <c r="H70" s="61"/>
      <c r="I70" s="62"/>
    </row>
    <row r="71" spans="2:9" x14ac:dyDescent="0.25">
      <c r="B71" s="61"/>
      <c r="C71" s="61"/>
      <c r="D71" s="63"/>
      <c r="E71" s="63"/>
      <c r="F71" s="63"/>
      <c r="G71" s="63"/>
      <c r="H71" s="63"/>
      <c r="I71" s="63"/>
    </row>
    <row r="72" spans="2:9" x14ac:dyDescent="0.25">
      <c r="B72" s="63"/>
      <c r="C72" s="63"/>
      <c r="D72" s="63"/>
      <c r="E72" s="63"/>
      <c r="F72" s="63"/>
      <c r="G72" s="63"/>
      <c r="H72" s="63"/>
      <c r="I72" s="63"/>
    </row>
    <row r="73" spans="2:9" x14ac:dyDescent="0.25">
      <c r="B73" s="63"/>
      <c r="C73" s="63"/>
      <c r="D73" s="64"/>
      <c r="E73" s="64"/>
      <c r="F73" s="64"/>
      <c r="G73" s="64"/>
      <c r="H73" s="64"/>
      <c r="I73" s="64"/>
    </row>
    <row r="74" spans="2:9" x14ac:dyDescent="0.25">
      <c r="B74" s="64"/>
      <c r="C74" s="64"/>
      <c r="D74" s="63"/>
      <c r="E74" s="63"/>
      <c r="F74" s="63"/>
      <c r="G74" s="63"/>
      <c r="H74" s="63"/>
      <c r="I74" s="63"/>
    </row>
    <row r="75" spans="2:9" x14ac:dyDescent="0.25">
      <c r="B75" s="63"/>
      <c r="C75" s="63"/>
    </row>
  </sheetData>
  <mergeCells count="10">
    <mergeCell ref="A4:I4"/>
    <mergeCell ref="A2:I2"/>
    <mergeCell ref="A3:I3"/>
    <mergeCell ref="A43:I43"/>
    <mergeCell ref="A40:B40"/>
    <mergeCell ref="D40:G40"/>
    <mergeCell ref="A41:B41"/>
    <mergeCell ref="D41:G41"/>
    <mergeCell ref="H41:I41"/>
    <mergeCell ref="A42:I42"/>
  </mergeCells>
  <printOptions horizontalCentered="1"/>
  <pageMargins left="0.23622047244094491" right="0.23622047244094491" top="0.35433070866141736" bottom="0.55118110236220474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DE SITUACION 31082024</vt:lpstr>
      <vt:lpstr>ESTADO DE RENDIMIENTO 31082024</vt:lpstr>
      <vt:lpstr>'BALANCE DE SITUACION 31082024'!Área_de_impresión</vt:lpstr>
      <vt:lpstr>'ESTADO DE RENDIMIENTO 31082024'!Área_de_impresión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Frias</cp:lastModifiedBy>
  <cp:lastPrinted>2024-09-12T17:55:33Z</cp:lastPrinted>
  <dcterms:created xsi:type="dcterms:W3CDTF">2024-08-09T15:39:27Z</dcterms:created>
  <dcterms:modified xsi:type="dcterms:W3CDTF">2024-09-13T18:32:14Z</dcterms:modified>
</cp:coreProperties>
</file>