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esktop\"/>
    </mc:Choice>
  </mc:AlternateContent>
  <xr:revisionPtr revIDLastSave="0" documentId="13_ncr:1_{6E1DC420-E547-41E1-B76C-4C84FBDE9E06}" xr6:coauthVersionLast="47" xr6:coauthVersionMax="47" xr10:uidLastSave="{00000000-0000-0000-0000-000000000000}"/>
  <bookViews>
    <workbookView xWindow="-120" yWindow="-120" windowWidth="20730" windowHeight="11160" activeTab="1" xr2:uid="{43D3C02C-DF27-4912-9B83-A47D6B5BF0D2}"/>
  </bookViews>
  <sheets>
    <sheet name="BALANCE GRAL 31072022" sheetId="1" r:id="rId1"/>
    <sheet name="ESTADO DE RENDIMIENTO 31072022" sheetId="2" r:id="rId2"/>
  </sheets>
  <definedNames>
    <definedName name="_xlnm.Print_Area" localSheetId="0">'BALANCE GRAL 31072022'!$A$1:$G$58</definedName>
    <definedName name="_xlnm.Print_Area" localSheetId="1">'ESTADO DE RENDIMIENTO 31072022'!$A$1:$H$62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2" l="1"/>
  <c r="H26" i="2"/>
  <c r="H22" i="2"/>
  <c r="H45" i="2" s="1"/>
  <c r="H16" i="2"/>
  <c r="H18" i="2" s="1"/>
  <c r="H47" i="2" s="1"/>
  <c r="H14" i="2"/>
  <c r="G45" i="1"/>
  <c r="G35" i="1"/>
  <c r="G26" i="1"/>
  <c r="G23" i="1"/>
  <c r="G27" i="1" s="1"/>
  <c r="G18" i="1"/>
  <c r="G29" i="1" s="1"/>
  <c r="G41" i="1" l="1"/>
  <c r="G44" i="1" s="1"/>
  <c r="G47" i="1" s="1"/>
  <c r="G49" i="1" s="1"/>
  <c r="H49" i="1" s="1"/>
  <c r="B63" i="2" l="1"/>
</calcChain>
</file>

<file path=xl/sharedStrings.xml><?xml version="1.0" encoding="utf-8"?>
<sst xmlns="http://schemas.openxmlformats.org/spreadsheetml/2006/main" count="85" uniqueCount="83">
  <si>
    <t>ESTADO DE SITUACION FINANCIERA</t>
  </si>
  <si>
    <t>AL 31 DE JULIO DE 2022</t>
  </si>
  <si>
    <t>(VALORES EN RD$)</t>
  </si>
  <si>
    <t>ACTIVOS</t>
  </si>
  <si>
    <t>ACTIVOS CORRIENTES</t>
  </si>
  <si>
    <t>FONDO REPONIBLE INSTITUCIONAL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</si>
  <si>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</si>
  <si>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</si>
  <si>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</si>
  <si>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</si>
  <si>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</si>
  <si>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</si>
  <si>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</si>
  <si>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</si>
  <si>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</si>
  <si>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</si>
  <si>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</si>
  <si>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</si>
  <si>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</si>
  <si>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</si>
  <si>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</si>
  <si>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</si>
  <si>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</si>
  <si>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</si>
  <si>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</si>
  <si>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</si>
  <si>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</si>
  <si>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</si>
  <si>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</si>
  <si>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</si>
  <si>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</si>
  <si>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</si>
  <si>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</si>
  <si>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</si>
  <si>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NOTA: Al mes de julio de 2022, la DGM no presenta Pasivos No Corrientes.</t>
  </si>
  <si>
    <t xml:space="preserve">         Claudia Y. Reyes Báez</t>
  </si>
  <si>
    <t xml:space="preserve">              Berkis T. Paulino Rodríguez</t>
  </si>
  <si>
    <t xml:space="preserve">           Rolando Muñoz Mejía</t>
  </si>
  <si>
    <t xml:space="preserve">     Enc. Div. Contabilidad</t>
  </si>
  <si>
    <t xml:space="preserve">       Enc. Depto. Administrativo y Financiero</t>
  </si>
  <si>
    <t xml:space="preserve">           Director General de Mineria </t>
  </si>
  <si>
    <t>ESTADO DE RENDIMIENTO FINANCIERO</t>
  </si>
  <si>
    <t>AL 31 DE JULIO DEL 2022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</si>
  <si>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</si>
  <si>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</si>
  <si>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</si>
  <si>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</si>
  <si>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</si>
  <si>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</si>
  <si>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</si>
  <si>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</si>
  <si>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</si>
  <si>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</si>
  <si>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</si>
  <si>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</si>
  <si>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</si>
  <si>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</si>
  <si>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</si>
  <si>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PUBLICIDAD, IMPRESIÓN Y ENCUADERNACION</t>
  </si>
  <si>
    <t>VIATICOS</t>
  </si>
  <si>
    <t>TRANSPORTE Y ALMACENAJE</t>
  </si>
  <si>
    <t>ALQUILERES Y RENTA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</si>
  <si>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</si>
  <si>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</si>
  <si>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</si>
  <si>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</si>
  <si>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</si>
  <si>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ALIMENTOS Y PRODUCTOS AGROFORESTALES</t>
  </si>
  <si>
    <t>TEXTILES Y VESTUARIOS</t>
  </si>
  <si>
    <t>PAPEL , CARTON E IMPRESOS</t>
  </si>
  <si>
    <t>CUERO, CAUCHO Y PLASTICO</t>
  </si>
  <si>
    <t>PRODUCTOS MINERALES, METALICOS Y NO METALICOS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</si>
  <si>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</si>
  <si>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</si>
  <si>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</si>
  <si>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</si>
  <si>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</si>
  <si>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 xml:space="preserve">  Claudia Y. Reyes Báez</t>
  </si>
  <si>
    <t xml:space="preserve">                                                     Berkis T. Paulino Rodríguez</t>
  </si>
  <si>
    <t xml:space="preserve">                               Rolando Muñoz Mejía</t>
  </si>
  <si>
    <t>Enc. Div. Contabilidad</t>
  </si>
  <si>
    <t xml:space="preserve">               Enc. Depto. Administrativo y Financiero</t>
  </si>
  <si>
    <t xml:space="preserve">               Director General de Mineria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</si>
</sst>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5" fillId="2" borderId="0" xfId="2" applyFont="1" applyFill="1" applyAlignment="1">
      <alignment horizontal="center" vertical="center"/>
    </xf>
    <xf numFmtId="0" fontId="0" fillId="2" borderId="0" xfId="0" applyFill="1"/>
    <xf numFmtId="43" fontId="0" fillId="2" borderId="0" xfId="1" applyFont="1" applyFill="1"/>
    <xf numFmtId="0" fontId="6" fillId="2" borderId="0" xfId="0" applyFont="1" applyFill="1" applyAlignment="1">
      <alignment horizontal="center" vertical="center"/>
    </xf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0" fillId="0" borderId="0" xfId="1" applyFont="1"/>
    <xf numFmtId="43" fontId="0" fillId="0" borderId="0" xfId="0" applyNumberFormat="1"/>
    <xf numFmtId="43" fontId="9" fillId="2" borderId="1" xfId="1" applyFont="1" applyFill="1" applyBorder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9" fontId="11" fillId="2" borderId="0" xfId="1" applyNumberFormat="1" applyFont="1" applyFill="1" applyAlignment="1">
      <alignment horizontal="right"/>
    </xf>
    <xf numFmtId="49" fontId="9" fillId="2" borderId="1" xfId="1" applyNumberFormat="1" applyFont="1" applyFill="1" applyBorder="1" applyAlignment="1">
      <alignment horizontal="right"/>
    </xf>
    <xf numFmtId="49" fontId="8" fillId="2" borderId="2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43" fontId="9" fillId="2" borderId="0" xfId="1" applyFont="1" applyFill="1" applyBorder="1"/>
    <xf numFmtId="43" fontId="9" fillId="0" borderId="1" xfId="1" applyFont="1" applyFill="1" applyBorder="1"/>
    <xf numFmtId="43" fontId="2" fillId="2" borderId="0" xfId="1" applyFont="1" applyFill="1" applyAlignment="1">
      <alignment horizontal="left"/>
    </xf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1" applyNumberFormat="1" applyFont="1" applyFill="1"/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7" fillId="0" borderId="1" xfId="1" applyFont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10" fillId="2" borderId="0" xfId="1" applyNumberFormat="1" applyFont="1" applyFill="1" applyBorder="1"/>
    <xf numFmtId="43" fontId="10" fillId="2" borderId="0" xfId="1" applyFont="1" applyFill="1" applyBorder="1"/>
    <xf numFmtId="0" fontId="20" fillId="2" borderId="0" xfId="0" applyFont="1" applyFill="1"/>
    <xf numFmtId="4" fontId="10" fillId="2" borderId="1" xfId="1" applyNumberFormat="1" applyFont="1" applyFill="1" applyBorder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43" fontId="17" fillId="2" borderId="0" xfId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1" fillId="2" borderId="0" xfId="1" applyFont="1" applyFill="1" applyAlignment="1"/>
    <xf numFmtId="0" fontId="1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1" fillId="2" borderId="0" xfId="0" applyFont="1" applyFill="1"/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</cellXfs>
  <cellStyles count="3">
    <cellStyle name="Millares" xfId="1" builtinId="3"/>
    <cellStyle name="Normal" xfId="0" builtinId="0"/>
    <cellStyle name="Normal 2" xfId="2" xr:uid="{D96F2E3E-220E-47CC-94E3-D2804978E9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6</xdr:col>
      <xdr:colOff>1143000</xdr:colOff>
      <xdr:row>57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48C2F8-D130-42F3-B2C3-99789A77ED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39425"/>
          <a:ext cx="6324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733425</xdr:colOff>
      <xdr:row>0</xdr:row>
      <xdr:rowOff>66675</xdr:rowOff>
    </xdr:from>
    <xdr:to>
      <xdr:col>5</xdr:col>
      <xdr:colOff>314325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A610C62-BC0D-4DB9-9FD3-33094653BE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59</xdr:row>
      <xdr:rowOff>76200</xdr:rowOff>
    </xdr:from>
    <xdr:to>
      <xdr:col>7</xdr:col>
      <xdr:colOff>1647824</xdr:colOff>
      <xdr:row>61</xdr:row>
      <xdr:rowOff>23495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86F4A2-ADBA-4CA2-915F-370A772577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2411075"/>
          <a:ext cx="6677025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0</xdr:row>
      <xdr:rowOff>0</xdr:rowOff>
    </xdr:from>
    <xdr:to>
      <xdr:col>6</xdr:col>
      <xdr:colOff>657225</xdr:colOff>
      <xdr:row>5</xdr:row>
      <xdr:rowOff>238125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EA63E94-EA8C-497E-B29F-70C4A754A7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0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2AB2-68D9-4D83-9D36-6D87FFF84351}">
  <dimension ref="A1:J58"/>
  <sheetViews>
    <sheetView zoomScaleNormal="100" workbookViewId="0">
      <selection activeCell="A52" sqref="A52"/>
    </sheetView>
  </sheetViews>
  <sheetFormatPr baseColWidth="10" defaultRowHeight="15" x14ac:dyDescent="0.25"/>
  <cols>
    <col min="1" max="1" width="14.140625" customWidth="1"/>
    <col min="4" max="4" width="17.85546875" customWidth="1"/>
    <col min="7" max="7" width="18.5703125" style="16" customWidth="1"/>
    <col min="9" max="9" width="14.5703125" customWidth="1"/>
  </cols>
  <sheetData>
    <row r="1" spans="1:10" x14ac:dyDescent="0.25">
      <c r="A1" s="1"/>
      <c r="B1" s="2"/>
      <c r="C1" s="3"/>
      <c r="D1" s="2"/>
      <c r="E1" s="4"/>
      <c r="F1" s="4"/>
      <c r="G1" s="5"/>
    </row>
    <row r="2" spans="1:10" ht="15" customHeight="1" x14ac:dyDescent="0.25">
      <c r="A2" s="1"/>
      <c r="B2" s="2"/>
      <c r="C2" s="3"/>
      <c r="D2" s="2"/>
      <c r="E2" s="4"/>
      <c r="F2" s="4"/>
      <c r="G2" s="5"/>
    </row>
    <row r="3" spans="1:10" x14ac:dyDescent="0.25">
      <c r="A3" s="1"/>
      <c r="B3" s="2"/>
      <c r="C3" s="3"/>
      <c r="D3" s="2"/>
      <c r="E3" s="4"/>
      <c r="F3" s="4"/>
      <c r="G3" s="5"/>
    </row>
    <row r="4" spans="1:10" x14ac:dyDescent="0.25">
      <c r="A4" s="1"/>
      <c r="B4" s="2"/>
      <c r="C4" s="3"/>
      <c r="D4" s="2"/>
      <c r="E4" s="4"/>
      <c r="F4" s="4"/>
      <c r="G4" s="5"/>
    </row>
    <row r="5" spans="1:10" x14ac:dyDescent="0.25">
      <c r="A5" s="1"/>
      <c r="B5" s="2"/>
      <c r="C5" s="3"/>
      <c r="D5" s="2"/>
      <c r="E5" s="4"/>
      <c r="F5" s="4"/>
      <c r="G5" s="5"/>
    </row>
    <row r="6" spans="1:10" ht="15" customHeight="1" x14ac:dyDescent="0.25">
      <c r="A6" s="1"/>
      <c r="B6" s="2"/>
      <c r="C6" s="3"/>
      <c r="D6" s="2"/>
      <c r="E6" s="4"/>
      <c r="F6" s="4"/>
      <c r="G6" s="5"/>
    </row>
    <row r="7" spans="1:10" x14ac:dyDescent="0.25">
      <c r="A7" s="6"/>
      <c r="B7" s="6"/>
      <c r="C7" s="6"/>
      <c r="D7" s="6"/>
      <c r="E7" s="6"/>
      <c r="F7" s="6"/>
      <c r="G7" s="6"/>
    </row>
    <row r="8" spans="1:10" ht="15.75" customHeight="1" x14ac:dyDescent="0.25">
      <c r="A8" s="7"/>
      <c r="B8" s="7"/>
      <c r="C8" s="7"/>
      <c r="D8" s="7"/>
      <c r="E8" s="7"/>
      <c r="F8" s="7"/>
      <c r="G8" s="8"/>
    </row>
    <row r="9" spans="1:10" ht="15" customHeight="1" x14ac:dyDescent="0.25">
      <c r="A9" s="9" t="s">
        <v>0</v>
      </c>
      <c r="B9" s="9"/>
      <c r="C9" s="9"/>
      <c r="D9" s="9"/>
      <c r="E9" s="9"/>
      <c r="F9" s="9"/>
      <c r="G9" s="9"/>
    </row>
    <row r="10" spans="1:10" ht="15" customHeight="1" x14ac:dyDescent="0.25">
      <c r="A10" s="9" t="s">
        <v>1</v>
      </c>
      <c r="B10" s="9"/>
      <c r="C10" s="9"/>
      <c r="D10" s="9"/>
      <c r="E10" s="9"/>
      <c r="F10" s="9"/>
      <c r="G10" s="9"/>
    </row>
    <row r="11" spans="1:10" ht="15" customHeight="1" x14ac:dyDescent="0.25">
      <c r="A11" s="9" t="s">
        <v>2</v>
      </c>
      <c r="B11" s="9"/>
      <c r="C11" s="9"/>
      <c r="D11" s="9"/>
      <c r="E11" s="9"/>
      <c r="F11" s="9"/>
      <c r="G11" s="9"/>
    </row>
    <row r="12" spans="1:10" ht="15" customHeight="1" x14ac:dyDescent="0.25">
      <c r="A12" s="7"/>
      <c r="B12" s="7"/>
      <c r="C12" s="7"/>
      <c r="D12" s="7"/>
      <c r="E12" s="7"/>
      <c r="F12" s="7"/>
      <c r="G12" s="10"/>
    </row>
    <row r="13" spans="1:10" ht="15" customHeight="1" x14ac:dyDescent="0.25">
      <c r="A13" s="11" t="s">
        <v>3</v>
      </c>
      <c r="B13" s="12"/>
      <c r="C13" s="12"/>
      <c r="D13" s="12"/>
      <c r="E13" s="12"/>
      <c r="F13" s="12"/>
      <c r="G13" s="13"/>
    </row>
    <row r="14" spans="1:10" ht="15" customHeight="1" x14ac:dyDescent="0.25">
      <c r="A14" s="11" t="s">
        <v>4</v>
      </c>
      <c r="B14" s="12"/>
      <c r="C14" s="12"/>
      <c r="D14" s="12"/>
      <c r="E14" s="12"/>
      <c r="F14" s="12"/>
      <c r="G14" s="14"/>
    </row>
    <row r="15" spans="1:10" ht="15" customHeight="1" x14ac:dyDescent="0.25">
      <c r="A15" s="12" t="s">
        <v>5</v>
      </c>
      <c r="B15" s="12"/>
      <c r="C15" s="12"/>
      <c r="D15" s="12"/>
      <c r="E15" s="15"/>
      <c r="F15" s="12"/>
      <c r="G15" s="13">
        <v>274044.78000000003</v>
      </c>
      <c r="I15" s="16"/>
    </row>
    <row r="16" spans="1:10" ht="15" customHeight="1" x14ac:dyDescent="0.25">
      <c r="A16" s="12" t="s">
        <v>6</v>
      </c>
      <c r="B16" s="12"/>
      <c r="C16" s="12"/>
      <c r="D16" s="12"/>
      <c r="E16" s="15"/>
      <c r="F16" s="12"/>
      <c r="G16" s="13">
        <v>758207.66</v>
      </c>
      <c r="I16" s="16"/>
      <c r="J16" s="17"/>
    </row>
    <row r="17" spans="1:10" ht="15" customHeight="1" x14ac:dyDescent="0.25">
      <c r="A17" s="12" t="s">
        <v>7</v>
      </c>
      <c r="B17" s="12"/>
      <c r="C17" s="12"/>
      <c r="D17" s="12"/>
      <c r="E17" s="15"/>
      <c r="F17" s="12"/>
      <c r="G17" s="18">
        <v>1264975.08</v>
      </c>
      <c r="I17" s="16"/>
    </row>
    <row r="18" spans="1:10" ht="15" customHeight="1" x14ac:dyDescent="0.25">
      <c r="A18" s="11" t="s">
        <v>8</v>
      </c>
      <c r="B18" s="12"/>
      <c r="C18" s="12"/>
      <c r="D18" s="12"/>
      <c r="E18" s="15"/>
      <c r="F18" s="12"/>
      <c r="G18" s="19">
        <f>SUM(G15:G17)</f>
        <v>2297227.52</v>
      </c>
      <c r="I18" s="16"/>
    </row>
    <row r="19" spans="1:10" ht="15" customHeight="1" x14ac:dyDescent="0.25">
      <c r="A19" s="11"/>
      <c r="B19" s="12"/>
      <c r="C19" s="12"/>
      <c r="D19" s="12"/>
      <c r="E19" s="15"/>
      <c r="F19" s="12"/>
      <c r="G19" s="13"/>
    </row>
    <row r="20" spans="1:10" ht="15" customHeight="1" x14ac:dyDescent="0.25">
      <c r="A20" s="11" t="s">
        <v>9</v>
      </c>
      <c r="B20" s="12"/>
      <c r="C20" s="12"/>
      <c r="D20" s="12"/>
      <c r="E20" s="15"/>
      <c r="F20" s="12"/>
      <c r="G20" s="13"/>
      <c r="I20" s="17"/>
    </row>
    <row r="21" spans="1:10" ht="15" customHeight="1" x14ac:dyDescent="0.25">
      <c r="A21" s="11" t="s">
        <v>10</v>
      </c>
      <c r="B21" s="12"/>
      <c r="C21" s="12"/>
      <c r="D21" s="12"/>
      <c r="E21" s="15"/>
      <c r="F21" s="12"/>
      <c r="G21" s="13"/>
      <c r="I21" s="17"/>
    </row>
    <row r="22" spans="1:10" ht="15" customHeight="1" x14ac:dyDescent="0.25">
      <c r="A22" s="12" t="s">
        <v>11</v>
      </c>
      <c r="B22" s="12"/>
      <c r="C22" s="12"/>
      <c r="D22" s="12"/>
      <c r="E22" s="15"/>
      <c r="F22" s="12"/>
      <c r="G22" s="20">
        <v>14919690.26</v>
      </c>
      <c r="I22" s="17"/>
      <c r="J22" s="17"/>
    </row>
    <row r="23" spans="1:10" ht="15" customHeight="1" x14ac:dyDescent="0.25">
      <c r="A23" s="11" t="s">
        <v>12</v>
      </c>
      <c r="B23" s="12"/>
      <c r="C23" s="12"/>
      <c r="D23" s="12"/>
      <c r="E23" s="15"/>
      <c r="F23" s="12"/>
      <c r="G23" s="21">
        <f>+G22</f>
        <v>14919690.26</v>
      </c>
      <c r="I23" s="17"/>
    </row>
    <row r="24" spans="1:10" ht="15" customHeight="1" x14ac:dyDescent="0.25">
      <c r="A24" s="11" t="s">
        <v>13</v>
      </c>
      <c r="B24" s="12"/>
      <c r="C24" s="12"/>
      <c r="D24" s="12"/>
      <c r="E24" s="15"/>
      <c r="F24" s="12"/>
      <c r="G24" s="13"/>
      <c r="I24" s="17"/>
    </row>
    <row r="25" spans="1:10" ht="15" customHeight="1" x14ac:dyDescent="0.25">
      <c r="A25" s="12" t="s">
        <v>14</v>
      </c>
      <c r="B25" s="12"/>
      <c r="C25" s="12"/>
      <c r="D25" s="12"/>
      <c r="E25" s="15"/>
      <c r="F25" s="12"/>
      <c r="G25" s="18">
        <v>6293706.2000000002</v>
      </c>
      <c r="I25" s="17"/>
    </row>
    <row r="26" spans="1:10" ht="15" customHeight="1" x14ac:dyDescent="0.25">
      <c r="A26" s="11" t="s">
        <v>15</v>
      </c>
      <c r="B26" s="12"/>
      <c r="C26" s="12"/>
      <c r="D26" s="12"/>
      <c r="E26" s="15"/>
      <c r="F26" s="12"/>
      <c r="G26" s="22">
        <f>+G25</f>
        <v>6293706.2000000002</v>
      </c>
      <c r="I26" s="17"/>
    </row>
    <row r="27" spans="1:10" ht="15" customHeight="1" x14ac:dyDescent="0.25">
      <c r="A27" s="11" t="s">
        <v>16</v>
      </c>
      <c r="B27" s="12"/>
      <c r="C27" s="12"/>
      <c r="D27" s="12"/>
      <c r="E27" s="15"/>
      <c r="F27" s="12"/>
      <c r="G27" s="23">
        <f>+G23+G26</f>
        <v>21213396.460000001</v>
      </c>
      <c r="I27" s="17"/>
    </row>
    <row r="28" spans="1:10" ht="15" customHeight="1" x14ac:dyDescent="0.25">
      <c r="A28" s="11"/>
      <c r="B28" s="12"/>
      <c r="C28" s="12"/>
      <c r="D28" s="12"/>
      <c r="E28" s="15"/>
      <c r="F28" s="12"/>
      <c r="G28" s="21"/>
      <c r="I28" s="17"/>
    </row>
    <row r="29" spans="1:10" ht="15" customHeight="1" thickBot="1" x14ac:dyDescent="0.3">
      <c r="A29" s="24" t="s">
        <v>17</v>
      </c>
      <c r="B29" s="24"/>
      <c r="C29" s="12"/>
      <c r="D29" s="12"/>
      <c r="E29" s="15"/>
      <c r="F29" s="12"/>
      <c r="G29" s="25">
        <f>SUM(G18,G27)</f>
        <v>23510623.98</v>
      </c>
      <c r="I29" s="17"/>
    </row>
    <row r="30" spans="1:10" ht="15" customHeight="1" thickTop="1" x14ac:dyDescent="0.25">
      <c r="A30" s="12"/>
      <c r="B30" s="12"/>
      <c r="C30" s="12"/>
      <c r="D30" s="12"/>
      <c r="E30" s="15"/>
      <c r="F30" s="12"/>
      <c r="G30" s="13"/>
      <c r="I30" s="17"/>
    </row>
    <row r="31" spans="1:10" ht="15" customHeight="1" x14ac:dyDescent="0.25">
      <c r="A31" s="11" t="s">
        <v>18</v>
      </c>
      <c r="B31" s="12"/>
      <c r="C31" s="12"/>
      <c r="D31" s="12"/>
      <c r="E31" s="15"/>
      <c r="F31" s="12"/>
      <c r="G31" s="13"/>
      <c r="I31" s="17"/>
    </row>
    <row r="32" spans="1:10" ht="15" customHeight="1" x14ac:dyDescent="0.25">
      <c r="A32" s="11" t="s">
        <v>19</v>
      </c>
      <c r="B32" s="12"/>
      <c r="C32" s="12"/>
      <c r="D32" s="12"/>
      <c r="E32" s="15"/>
      <c r="F32" s="12"/>
      <c r="G32" s="13"/>
      <c r="I32" s="17"/>
    </row>
    <row r="33" spans="1:10" ht="15" customHeight="1" x14ac:dyDescent="0.25">
      <c r="A33" s="12" t="s">
        <v>20</v>
      </c>
      <c r="B33" s="12"/>
      <c r="C33" s="12"/>
      <c r="D33" s="12"/>
      <c r="E33" s="15"/>
      <c r="F33" s="12"/>
      <c r="G33" s="13">
        <v>1215304.99</v>
      </c>
      <c r="I33" s="17"/>
      <c r="J33" s="17"/>
    </row>
    <row r="34" spans="1:10" ht="15" customHeight="1" x14ac:dyDescent="0.25">
      <c r="A34" s="12" t="s">
        <v>21</v>
      </c>
      <c r="B34" s="12"/>
      <c r="C34" s="12"/>
      <c r="D34" s="12"/>
      <c r="E34" s="15"/>
      <c r="F34" s="12"/>
      <c r="G34" s="18">
        <v>2469.58</v>
      </c>
      <c r="I34" s="17"/>
    </row>
    <row r="35" spans="1:10" ht="15" customHeight="1" x14ac:dyDescent="0.25">
      <c r="A35" s="11" t="s">
        <v>22</v>
      </c>
      <c r="B35" s="12"/>
      <c r="C35" s="12"/>
      <c r="D35" s="12"/>
      <c r="E35" s="12"/>
      <c r="F35" s="12"/>
      <c r="G35" s="19">
        <f>SUM(G33:G34)</f>
        <v>1217774.57</v>
      </c>
      <c r="I35" s="17"/>
    </row>
    <row r="36" spans="1:10" ht="15" customHeight="1" x14ac:dyDescent="0.25">
      <c r="A36" s="11"/>
      <c r="B36" s="12"/>
      <c r="C36" s="12"/>
      <c r="D36" s="12"/>
      <c r="E36" s="12"/>
      <c r="F36" s="12"/>
      <c r="G36" s="13"/>
      <c r="I36" s="17"/>
    </row>
    <row r="37" spans="1:10" ht="15" customHeight="1" x14ac:dyDescent="0.25">
      <c r="A37" s="11" t="s">
        <v>23</v>
      </c>
      <c r="B37" s="12"/>
      <c r="C37" s="12"/>
      <c r="D37" s="12"/>
      <c r="E37" s="12"/>
      <c r="F37" s="12"/>
      <c r="G37" s="26"/>
      <c r="I37" s="17"/>
    </row>
    <row r="38" spans="1:10" ht="15" customHeight="1" x14ac:dyDescent="0.25">
      <c r="A38" s="12" t="s">
        <v>24</v>
      </c>
      <c r="B38" s="12"/>
      <c r="C38" s="12"/>
      <c r="D38" s="12"/>
      <c r="E38" s="15"/>
      <c r="F38" s="12"/>
      <c r="G38" s="27" t="s">
        <v>25</v>
      </c>
      <c r="I38" s="17"/>
    </row>
    <row r="39" spans="1:10" ht="15" customHeight="1" x14ac:dyDescent="0.25">
      <c r="A39" s="11" t="s">
        <v>26</v>
      </c>
      <c r="B39" s="12"/>
      <c r="C39" s="12"/>
      <c r="D39" s="12"/>
      <c r="E39" s="12"/>
      <c r="F39" s="12"/>
      <c r="G39" s="28" t="s">
        <v>25</v>
      </c>
      <c r="I39" s="17"/>
    </row>
    <row r="40" spans="1:10" ht="15" customHeight="1" x14ac:dyDescent="0.25">
      <c r="A40" s="11"/>
      <c r="B40" s="12"/>
      <c r="C40" s="12"/>
      <c r="D40" s="12"/>
      <c r="E40" s="12"/>
      <c r="F40" s="12"/>
      <c r="G40" s="29"/>
      <c r="I40" s="17"/>
    </row>
    <row r="41" spans="1:10" ht="15" customHeight="1" x14ac:dyDescent="0.25">
      <c r="A41" s="24" t="s">
        <v>27</v>
      </c>
      <c r="B41" s="24"/>
      <c r="C41" s="12"/>
      <c r="D41" s="12"/>
      <c r="E41" s="12"/>
      <c r="F41" s="12"/>
      <c r="G41" s="19">
        <f>SUM(G35,G39)</f>
        <v>1217774.57</v>
      </c>
      <c r="I41" s="17"/>
    </row>
    <row r="42" spans="1:10" ht="15" customHeight="1" x14ac:dyDescent="0.25">
      <c r="A42" s="30"/>
      <c r="B42" s="30"/>
      <c r="C42" s="12"/>
      <c r="D42" s="12"/>
      <c r="E42" s="12"/>
      <c r="F42" s="12"/>
      <c r="G42" s="19"/>
      <c r="I42" s="17"/>
    </row>
    <row r="43" spans="1:10" ht="15" customHeight="1" x14ac:dyDescent="0.25">
      <c r="A43" s="11" t="s">
        <v>28</v>
      </c>
      <c r="B43" s="12"/>
      <c r="C43" s="12"/>
      <c r="D43" s="12"/>
      <c r="E43" s="12"/>
      <c r="F43" s="12"/>
      <c r="G43" s="13"/>
      <c r="I43" s="17"/>
    </row>
    <row r="44" spans="1:10" ht="15" customHeight="1" x14ac:dyDescent="0.25">
      <c r="A44" s="12" t="s">
        <v>29</v>
      </c>
      <c r="B44" s="12"/>
      <c r="C44" s="12"/>
      <c r="D44" s="12"/>
      <c r="E44" s="15"/>
      <c r="F44" s="12"/>
      <c r="G44" s="13">
        <f>+G29-G41-G45-G46</f>
        <v>25256271.27</v>
      </c>
      <c r="I44" s="17"/>
    </row>
    <row r="45" spans="1:10" ht="15" customHeight="1" x14ac:dyDescent="0.25">
      <c r="A45" s="12" t="s">
        <v>30</v>
      </c>
      <c r="B45" s="12"/>
      <c r="C45" s="12"/>
      <c r="D45" s="12"/>
      <c r="E45" s="15"/>
      <c r="F45" s="12"/>
      <c r="G45" s="31">
        <f>-600815.37-572688.07-599262.49-607294.61-583437.72-597249.92</f>
        <v>-3560748.1799999997</v>
      </c>
      <c r="I45" s="17"/>
    </row>
    <row r="46" spans="1:10" ht="15" customHeight="1" x14ac:dyDescent="0.25">
      <c r="A46" s="12" t="s">
        <v>31</v>
      </c>
      <c r="B46" s="12"/>
      <c r="C46" s="12"/>
      <c r="D46" s="12"/>
      <c r="E46" s="12"/>
      <c r="F46" s="12"/>
      <c r="G46" s="32">
        <v>597326.31999999995</v>
      </c>
      <c r="I46" s="17"/>
    </row>
    <row r="47" spans="1:10" ht="15" customHeight="1" x14ac:dyDescent="0.25">
      <c r="A47" s="11" t="s">
        <v>32</v>
      </c>
      <c r="B47" s="12"/>
      <c r="C47" s="12"/>
      <c r="D47" s="12"/>
      <c r="E47" s="12"/>
      <c r="F47" s="12"/>
      <c r="G47" s="21">
        <f>SUM(G44:G46)</f>
        <v>22292849.41</v>
      </c>
      <c r="I47" s="17"/>
    </row>
    <row r="48" spans="1:10" ht="15" customHeight="1" x14ac:dyDescent="0.25">
      <c r="A48" s="12"/>
      <c r="B48" s="12"/>
      <c r="C48" s="12"/>
      <c r="D48" s="12"/>
      <c r="E48" s="12"/>
      <c r="F48" s="12"/>
      <c r="G48" s="13"/>
      <c r="I48" s="17"/>
    </row>
    <row r="49" spans="1:10" ht="15" customHeight="1" thickBot="1" x14ac:dyDescent="0.3">
      <c r="A49" s="11" t="s">
        <v>33</v>
      </c>
      <c r="B49" s="12"/>
      <c r="C49" s="12"/>
      <c r="D49" s="12"/>
      <c r="E49" s="12"/>
      <c r="F49" s="12"/>
      <c r="G49" s="25">
        <f>+G35+G47</f>
        <v>23510623.98</v>
      </c>
      <c r="H49" s="17">
        <f>+G29-G49</f>
        <v>0</v>
      </c>
      <c r="I49" s="17"/>
      <c r="J49" s="17"/>
    </row>
    <row r="50" spans="1:10" ht="15" customHeight="1" thickTop="1" x14ac:dyDescent="0.25">
      <c r="A50" s="12"/>
      <c r="B50" s="12"/>
      <c r="C50" s="12"/>
      <c r="D50" s="12"/>
      <c r="E50" s="12"/>
      <c r="F50" s="12"/>
      <c r="G50" s="13"/>
    </row>
    <row r="51" spans="1:10" ht="15" customHeight="1" x14ac:dyDescent="0.25">
      <c r="A51" s="33" t="s">
        <v>34</v>
      </c>
      <c r="B51" s="33"/>
      <c r="C51" s="33"/>
      <c r="D51" s="33"/>
      <c r="E51" s="33"/>
      <c r="F51" s="33"/>
      <c r="G51" s="33"/>
    </row>
    <row r="52" spans="1:10" ht="15" customHeight="1" x14ac:dyDescent="0.25">
      <c r="A52" s="34"/>
      <c r="B52" s="34"/>
      <c r="C52" s="34"/>
      <c r="D52" s="34"/>
      <c r="E52" s="34"/>
      <c r="F52" s="34"/>
      <c r="G52" s="34"/>
    </row>
    <row r="53" spans="1:10" ht="15" customHeight="1" x14ac:dyDescent="0.25">
      <c r="A53" s="7"/>
      <c r="B53" s="7"/>
      <c r="C53" s="7"/>
      <c r="D53" s="7"/>
      <c r="E53" s="7"/>
      <c r="F53" s="7"/>
      <c r="G53" s="35"/>
    </row>
    <row r="54" spans="1:10" ht="15" customHeight="1" x14ac:dyDescent="0.25">
      <c r="A54" s="36" t="s">
        <v>35</v>
      </c>
      <c r="B54" s="36"/>
      <c r="C54" s="36" t="s">
        <v>36</v>
      </c>
      <c r="D54" s="36"/>
      <c r="E54" s="36"/>
      <c r="F54" s="37" t="s">
        <v>37</v>
      </c>
      <c r="G54" s="37"/>
    </row>
    <row r="55" spans="1:10" ht="13.5" customHeight="1" x14ac:dyDescent="0.25">
      <c r="A55" s="38" t="s">
        <v>38</v>
      </c>
      <c r="B55" s="38"/>
      <c r="C55" s="39" t="s">
        <v>39</v>
      </c>
      <c r="D55" s="39"/>
      <c r="E55" s="39"/>
      <c r="F55" s="38" t="s">
        <v>40</v>
      </c>
      <c r="G55" s="38"/>
    </row>
    <row r="56" spans="1:10" ht="13.5" customHeight="1" x14ac:dyDescent="0.25">
      <c r="A56" s="40"/>
      <c r="B56" s="40"/>
      <c r="C56" s="41"/>
      <c r="D56" s="41"/>
      <c r="E56" s="41"/>
      <c r="F56" s="40"/>
      <c r="G56" s="40"/>
    </row>
    <row r="57" spans="1:10" ht="15" customHeight="1" x14ac:dyDescent="0.25"/>
    <row r="58" spans="1:10" ht="15" customHeight="1" x14ac:dyDescent="0.25"/>
  </sheetData>
  <mergeCells count="11">
    <mergeCell ref="A51:G51"/>
    <mergeCell ref="F54:G54"/>
    <mergeCell ref="A55:B55"/>
    <mergeCell ref="C55:E55"/>
    <mergeCell ref="F55:G55"/>
    <mergeCell ref="A7:G7"/>
    <mergeCell ref="A9:G9"/>
    <mergeCell ref="A10:G10"/>
    <mergeCell ref="A11:G11"/>
    <mergeCell ref="A29:B29"/>
    <mergeCell ref="A41:B41"/>
  </mergeCells>
  <printOptions horizontalCentered="1"/>
  <pageMargins left="0.70866141732283505" right="0.70866141732283505" top="0.55118110236220497" bottom="0.74803149606299202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A801-6924-48B4-A28E-65B46DBDCE20}">
  <sheetPr>
    <pageSetUpPr fitToPage="1"/>
  </sheetPr>
  <dimension ref="A1:I94"/>
  <sheetViews>
    <sheetView tabSelected="1" zoomScaleNormal="100" zoomScaleSheetLayoutView="100" workbookViewId="0">
      <selection activeCell="A52" sqref="A52"/>
    </sheetView>
  </sheetViews>
  <sheetFormatPr baseColWidth="10" defaultColWidth="11.42578125" defaultRowHeight="15" x14ac:dyDescent="0.25"/>
  <cols>
    <col min="1" max="1" width="6.85546875" customWidth="1"/>
    <col min="2" max="2" width="14.42578125" customWidth="1"/>
    <col min="3" max="3" width="8.42578125" customWidth="1"/>
    <col min="5" max="5" width="12.5703125" customWidth="1"/>
    <col min="6" max="6" width="8.85546875" customWidth="1"/>
    <col min="7" max="7" width="13.42578125" customWidth="1"/>
    <col min="8" max="8" width="26.28515625" style="89" customWidth="1"/>
  </cols>
  <sheetData>
    <row r="1" spans="1:8" x14ac:dyDescent="0.25">
      <c r="A1" s="7"/>
      <c r="B1" s="1"/>
      <c r="C1" s="2"/>
      <c r="D1" s="3"/>
      <c r="E1" s="2"/>
      <c r="F1" s="4"/>
      <c r="G1" s="4"/>
      <c r="H1" s="42"/>
    </row>
    <row r="2" spans="1:8" ht="15" customHeight="1" x14ac:dyDescent="0.25">
      <c r="A2" s="7"/>
      <c r="B2" s="1"/>
      <c r="C2" s="2"/>
      <c r="D2" s="3"/>
      <c r="E2" s="2"/>
      <c r="F2" s="4"/>
      <c r="G2" s="4"/>
      <c r="H2" s="42"/>
    </row>
    <row r="3" spans="1:8" x14ac:dyDescent="0.25">
      <c r="A3" s="7"/>
      <c r="B3" s="1"/>
      <c r="C3" s="2"/>
      <c r="D3" s="3"/>
      <c r="E3" s="2"/>
      <c r="F3" s="4"/>
      <c r="G3" s="4"/>
      <c r="H3" s="42"/>
    </row>
    <row r="4" spans="1:8" ht="34.5" customHeight="1" x14ac:dyDescent="0.25">
      <c r="A4" s="43"/>
      <c r="B4" s="43"/>
      <c r="C4" s="43"/>
      <c r="D4" s="43"/>
      <c r="E4" s="43"/>
      <c r="F4" s="43"/>
      <c r="G4" s="43"/>
      <c r="H4" s="43"/>
    </row>
    <row r="5" spans="1:8" ht="15.75" customHeight="1" x14ac:dyDescent="0.25">
      <c r="A5" s="44"/>
      <c r="B5" s="44"/>
      <c r="C5" s="44"/>
      <c r="D5" s="44"/>
      <c r="E5" s="44"/>
      <c r="F5" s="44"/>
      <c r="G5" s="44"/>
      <c r="H5" s="44"/>
    </row>
    <row r="6" spans="1:8" ht="21.75" customHeight="1" x14ac:dyDescent="0.25">
      <c r="A6" s="45"/>
      <c r="B6" s="46"/>
      <c r="C6" s="46"/>
      <c r="D6" s="46"/>
      <c r="E6" s="46"/>
      <c r="F6" s="46"/>
      <c r="G6" s="46"/>
      <c r="H6" s="46"/>
    </row>
    <row r="7" spans="1:8" ht="17.25" customHeight="1" x14ac:dyDescent="0.3">
      <c r="A7" s="47" t="s">
        <v>41</v>
      </c>
      <c r="B7" s="47"/>
      <c r="C7" s="47"/>
      <c r="D7" s="47"/>
      <c r="E7" s="47"/>
      <c r="F7" s="47"/>
      <c r="G7" s="47"/>
      <c r="H7" s="47"/>
    </row>
    <row r="8" spans="1:8" ht="16.5" customHeight="1" x14ac:dyDescent="0.3">
      <c r="A8" s="47" t="s">
        <v>42</v>
      </c>
      <c r="B8" s="47"/>
      <c r="C8" s="47"/>
      <c r="D8" s="47"/>
      <c r="E8" s="47"/>
      <c r="F8" s="47"/>
      <c r="G8" s="47"/>
      <c r="H8" s="47"/>
    </row>
    <row r="9" spans="1:8" ht="15.75" customHeight="1" x14ac:dyDescent="0.3">
      <c r="A9" s="47" t="s">
        <v>2</v>
      </c>
      <c r="B9" s="47"/>
      <c r="C9" s="47"/>
      <c r="D9" s="47"/>
      <c r="E9" s="47"/>
      <c r="F9" s="47"/>
      <c r="G9" s="47"/>
      <c r="H9" s="47"/>
    </row>
    <row r="10" spans="1:8" ht="18.75" x14ac:dyDescent="0.3">
      <c r="A10" s="48"/>
      <c r="B10" s="48"/>
      <c r="C10" s="48"/>
      <c r="D10" s="48"/>
      <c r="E10" s="48"/>
      <c r="F10" s="48"/>
      <c r="G10" s="48"/>
      <c r="H10" s="48"/>
    </row>
    <row r="11" spans="1:8" ht="15.75" x14ac:dyDescent="0.25">
      <c r="A11" s="49"/>
      <c r="B11" s="49"/>
      <c r="C11" s="49"/>
      <c r="D11" s="49"/>
      <c r="E11" s="49"/>
      <c r="F11" s="49"/>
      <c r="G11" s="49"/>
      <c r="H11" s="49"/>
    </row>
    <row r="12" spans="1:8" ht="16.5" customHeight="1" x14ac:dyDescent="0.25">
      <c r="A12" s="49"/>
      <c r="B12" s="49"/>
      <c r="C12" s="49"/>
      <c r="D12" s="49"/>
      <c r="E12" s="49"/>
      <c r="F12" s="49"/>
      <c r="G12" s="49"/>
      <c r="H12" s="49"/>
    </row>
    <row r="13" spans="1:8" ht="16.5" customHeight="1" x14ac:dyDescent="0.25">
      <c r="A13" s="50" t="s">
        <v>43</v>
      </c>
      <c r="B13" s="51"/>
      <c r="C13" s="52"/>
      <c r="D13" s="52"/>
      <c r="E13" s="52"/>
      <c r="F13" s="52"/>
      <c r="G13" s="52"/>
      <c r="H13" s="53"/>
    </row>
    <row r="14" spans="1:8" ht="16.5" customHeight="1" x14ac:dyDescent="0.25">
      <c r="A14" s="51"/>
      <c r="B14" s="54" t="s">
        <v>44</v>
      </c>
      <c r="C14" s="54"/>
      <c r="D14" s="54"/>
      <c r="E14" s="54"/>
      <c r="F14" s="54"/>
      <c r="G14" s="54"/>
      <c r="H14" s="55">
        <f>13159730.65-70800</f>
        <v>13088930.65</v>
      </c>
    </row>
    <row r="15" spans="1:8" ht="16.5" customHeight="1" x14ac:dyDescent="0.25">
      <c r="A15" s="56" t="s">
        <v>45</v>
      </c>
      <c r="B15" s="54" t="s">
        <v>46</v>
      </c>
      <c r="C15" s="54"/>
      <c r="D15" s="54"/>
      <c r="E15" s="54"/>
      <c r="F15" s="54"/>
      <c r="G15" s="54"/>
      <c r="H15" s="57">
        <v>0</v>
      </c>
    </row>
    <row r="16" spans="1:8" ht="16.5" customHeight="1" x14ac:dyDescent="0.25">
      <c r="A16" s="51"/>
      <c r="B16" s="54" t="s">
        <v>47</v>
      </c>
      <c r="C16" s="54"/>
      <c r="D16" s="54"/>
      <c r="E16" s="54"/>
      <c r="F16" s="54"/>
      <c r="G16" s="54"/>
      <c r="H16" s="55">
        <f>+H14+H15</f>
        <v>13088930.65</v>
      </c>
    </row>
    <row r="17" spans="1:8" ht="16.5" customHeight="1" x14ac:dyDescent="0.25">
      <c r="A17" s="56" t="s">
        <v>48</v>
      </c>
      <c r="B17" s="54" t="s">
        <v>49</v>
      </c>
      <c r="C17" s="54"/>
      <c r="D17" s="54"/>
      <c r="E17" s="54"/>
      <c r="F17" s="54"/>
      <c r="G17" s="54"/>
      <c r="H17" s="20">
        <v>0</v>
      </c>
    </row>
    <row r="18" spans="1:8" ht="16.5" customHeight="1" x14ac:dyDescent="0.25">
      <c r="A18" s="50" t="s">
        <v>50</v>
      </c>
      <c r="B18" s="51"/>
      <c r="C18" s="54"/>
      <c r="D18" s="54"/>
      <c r="E18" s="54"/>
      <c r="F18" s="54"/>
      <c r="G18" s="54"/>
      <c r="H18" s="58">
        <f>+H16+H17</f>
        <v>13088930.65</v>
      </c>
    </row>
    <row r="19" spans="1:8" ht="16.5" customHeight="1" x14ac:dyDescent="0.25">
      <c r="A19" s="50"/>
      <c r="B19" s="51"/>
      <c r="C19" s="54"/>
      <c r="D19" s="54"/>
      <c r="E19" s="54"/>
      <c r="F19" s="54"/>
      <c r="G19" s="54"/>
      <c r="H19" s="58"/>
    </row>
    <row r="20" spans="1:8" ht="16.5" customHeight="1" x14ac:dyDescent="0.25">
      <c r="A20" s="50"/>
      <c r="B20" s="51"/>
      <c r="C20" s="54"/>
      <c r="D20" s="54"/>
      <c r="E20" s="54"/>
      <c r="F20" s="54"/>
      <c r="G20" s="54"/>
      <c r="H20" s="58"/>
    </row>
    <row r="21" spans="1:8" ht="16.5" customHeight="1" x14ac:dyDescent="0.25">
      <c r="A21" s="50" t="s">
        <v>51</v>
      </c>
      <c r="B21" s="51"/>
      <c r="C21" s="54"/>
      <c r="D21" s="54"/>
      <c r="E21" s="54"/>
      <c r="F21" s="54"/>
      <c r="G21" s="54"/>
      <c r="H21" s="59"/>
    </row>
    <row r="22" spans="1:8" ht="16.5" customHeight="1" x14ac:dyDescent="0.25">
      <c r="A22" s="51"/>
      <c r="B22" s="60" t="s">
        <v>52</v>
      </c>
      <c r="C22" s="54"/>
      <c r="D22" s="54"/>
      <c r="E22" s="54"/>
      <c r="F22" s="54"/>
      <c r="G22" s="54"/>
      <c r="H22" s="61">
        <f>SUM(H23:H25)</f>
        <v>10006719.359999999</v>
      </c>
    </row>
    <row r="23" spans="1:8" ht="16.5" customHeight="1" x14ac:dyDescent="0.25">
      <c r="A23" s="51"/>
      <c r="B23" s="54" t="s">
        <v>53</v>
      </c>
      <c r="C23" s="54"/>
      <c r="D23" s="54"/>
      <c r="E23" s="54"/>
      <c r="F23" s="54"/>
      <c r="G23" s="54"/>
      <c r="H23" s="62">
        <v>8578771.6899999995</v>
      </c>
    </row>
    <row r="24" spans="1:8" ht="16.5" customHeight="1" x14ac:dyDescent="0.25">
      <c r="A24" s="51"/>
      <c r="B24" s="54" t="s">
        <v>54</v>
      </c>
      <c r="C24" s="54"/>
      <c r="D24" s="54"/>
      <c r="E24" s="54"/>
      <c r="F24" s="54"/>
      <c r="G24" s="54"/>
      <c r="H24" s="62">
        <v>140000</v>
      </c>
    </row>
    <row r="25" spans="1:8" ht="16.5" customHeight="1" x14ac:dyDescent="0.25">
      <c r="A25" s="51"/>
      <c r="B25" s="54" t="s">
        <v>55</v>
      </c>
      <c r="C25" s="54"/>
      <c r="D25" s="54"/>
      <c r="E25" s="54"/>
      <c r="F25" s="54"/>
      <c r="G25" s="54"/>
      <c r="H25" s="62">
        <v>1287947.67</v>
      </c>
    </row>
    <row r="26" spans="1:8" ht="16.5" customHeight="1" x14ac:dyDescent="0.25">
      <c r="A26" s="51"/>
      <c r="B26" s="60" t="s">
        <v>56</v>
      </c>
      <c r="C26" s="54"/>
      <c r="D26" s="54"/>
      <c r="E26" s="54"/>
      <c r="F26" s="54"/>
      <c r="G26" s="54"/>
      <c r="H26" s="61">
        <f>SUM(H27:H35)</f>
        <v>1956346.35</v>
      </c>
    </row>
    <row r="27" spans="1:8" ht="16.5" customHeight="1" x14ac:dyDescent="0.25">
      <c r="A27" s="51"/>
      <c r="B27" s="54" t="s">
        <v>57</v>
      </c>
      <c r="C27" s="54"/>
      <c r="D27" s="54"/>
      <c r="E27" s="54"/>
      <c r="F27" s="54"/>
      <c r="G27" s="54"/>
      <c r="H27" s="62">
        <v>354458.72</v>
      </c>
    </row>
    <row r="28" spans="1:8" ht="16.5" customHeight="1" x14ac:dyDescent="0.25">
      <c r="A28" s="51"/>
      <c r="B28" s="54" t="s">
        <v>58</v>
      </c>
      <c r="C28" s="54"/>
      <c r="D28" s="54"/>
      <c r="E28" s="54"/>
      <c r="F28" s="54"/>
      <c r="G28" s="54"/>
      <c r="H28" s="63">
        <v>-70800</v>
      </c>
    </row>
    <row r="29" spans="1:8" ht="16.5" customHeight="1" x14ac:dyDescent="0.25">
      <c r="A29" s="51"/>
      <c r="B29" s="54" t="s">
        <v>59</v>
      </c>
      <c r="C29" s="54"/>
      <c r="D29" s="54"/>
      <c r="E29" s="54"/>
      <c r="F29" s="54"/>
      <c r="G29" s="54"/>
      <c r="H29" s="62">
        <v>499900</v>
      </c>
    </row>
    <row r="30" spans="1:8" ht="16.5" customHeight="1" x14ac:dyDescent="0.25">
      <c r="A30" s="51"/>
      <c r="B30" s="54" t="s">
        <v>60</v>
      </c>
      <c r="C30" s="54"/>
      <c r="D30" s="54"/>
      <c r="E30" s="54"/>
      <c r="F30" s="54"/>
      <c r="G30" s="54"/>
      <c r="H30" s="62">
        <v>56500</v>
      </c>
    </row>
    <row r="31" spans="1:8" ht="16.5" customHeight="1" x14ac:dyDescent="0.25">
      <c r="A31" s="51"/>
      <c r="B31" s="54" t="s">
        <v>61</v>
      </c>
      <c r="C31" s="54"/>
      <c r="D31" s="54"/>
      <c r="E31" s="54"/>
      <c r="F31" s="54"/>
      <c r="G31" s="54"/>
      <c r="H31" s="62">
        <v>773118</v>
      </c>
    </row>
    <row r="32" spans="1:8" ht="16.5" customHeight="1" x14ac:dyDescent="0.25">
      <c r="A32" s="51"/>
      <c r="B32" s="54" t="s">
        <v>62</v>
      </c>
      <c r="C32" s="54"/>
      <c r="D32" s="54"/>
      <c r="E32" s="54"/>
      <c r="F32" s="54"/>
      <c r="G32" s="54"/>
      <c r="H32" s="62">
        <v>0</v>
      </c>
    </row>
    <row r="33" spans="1:8" ht="16.5" customHeight="1" x14ac:dyDescent="0.25">
      <c r="A33" s="51"/>
      <c r="B33" s="54" t="s">
        <v>63</v>
      </c>
      <c r="C33" s="54"/>
      <c r="D33" s="54"/>
      <c r="E33" s="54"/>
      <c r="F33" s="54"/>
      <c r="G33" s="54"/>
      <c r="H33" s="62">
        <v>259900.78</v>
      </c>
    </row>
    <row r="34" spans="1:8" ht="17.25" customHeight="1" x14ac:dyDescent="0.25">
      <c r="A34" s="51"/>
      <c r="B34" s="54" t="s">
        <v>64</v>
      </c>
      <c r="C34" s="54"/>
      <c r="D34" s="54"/>
      <c r="E34" s="54"/>
      <c r="F34" s="54"/>
      <c r="G34" s="54"/>
      <c r="H34" s="62">
        <v>1604</v>
      </c>
    </row>
    <row r="35" spans="1:8" ht="18.75" customHeight="1" x14ac:dyDescent="0.25">
      <c r="A35" s="51"/>
      <c r="B35" s="54" t="s">
        <v>65</v>
      </c>
      <c r="C35" s="54"/>
      <c r="D35" s="54"/>
      <c r="E35" s="54"/>
      <c r="F35" s="54"/>
      <c r="G35" s="54"/>
      <c r="H35" s="62">
        <v>81664.850000000006</v>
      </c>
    </row>
    <row r="36" spans="1:8" ht="18.75" customHeight="1" x14ac:dyDescent="0.25">
      <c r="A36" s="51"/>
      <c r="B36" s="60" t="s">
        <v>66</v>
      </c>
      <c r="C36" s="64"/>
      <c r="D36" s="64"/>
      <c r="E36" s="54"/>
      <c r="F36" s="54"/>
      <c r="G36" s="54"/>
      <c r="H36" s="61">
        <f>SUM(H37:H43)</f>
        <v>1125864.94</v>
      </c>
    </row>
    <row r="37" spans="1:8" ht="16.5" customHeight="1" x14ac:dyDescent="0.25">
      <c r="A37" s="51"/>
      <c r="B37" s="54" t="s">
        <v>67</v>
      </c>
      <c r="C37" s="54"/>
      <c r="D37" s="54"/>
      <c r="E37" s="54"/>
      <c r="F37" s="54"/>
      <c r="G37" s="54"/>
      <c r="H37" s="62">
        <v>49150</v>
      </c>
    </row>
    <row r="38" spans="1:8" ht="16.5" customHeight="1" x14ac:dyDescent="0.25">
      <c r="A38" s="51"/>
      <c r="B38" s="54" t="s">
        <v>68</v>
      </c>
      <c r="C38" s="54"/>
      <c r="D38" s="54"/>
      <c r="E38" s="54"/>
      <c r="F38" s="54"/>
      <c r="G38" s="54"/>
      <c r="H38" s="62">
        <v>0</v>
      </c>
    </row>
    <row r="39" spans="1:8" ht="17.25" customHeight="1" x14ac:dyDescent="0.25">
      <c r="A39" s="51"/>
      <c r="B39" s="54" t="s">
        <v>69</v>
      </c>
      <c r="C39" s="54"/>
      <c r="D39" s="54"/>
      <c r="E39" s="54"/>
      <c r="F39" s="54"/>
      <c r="G39" s="54"/>
      <c r="H39" s="62">
        <v>84803.06</v>
      </c>
    </row>
    <row r="40" spans="1:8" ht="17.25" customHeight="1" x14ac:dyDescent="0.25">
      <c r="A40" s="51"/>
      <c r="B40" s="54" t="s">
        <v>70</v>
      </c>
      <c r="C40" s="54"/>
      <c r="D40" s="54"/>
      <c r="E40" s="54"/>
      <c r="F40" s="54"/>
      <c r="G40" s="54"/>
      <c r="H40" s="62">
        <v>0</v>
      </c>
    </row>
    <row r="41" spans="1:8" ht="17.25" customHeight="1" x14ac:dyDescent="0.25">
      <c r="A41" s="51"/>
      <c r="B41" s="54" t="s">
        <v>71</v>
      </c>
      <c r="C41" s="54"/>
      <c r="D41" s="54"/>
      <c r="E41" s="54"/>
      <c r="F41" s="54"/>
      <c r="G41" s="54"/>
      <c r="H41" s="62">
        <v>0</v>
      </c>
    </row>
    <row r="42" spans="1:8" ht="18" customHeight="1" x14ac:dyDescent="0.25">
      <c r="A42" s="51"/>
      <c r="B42" s="54" t="s">
        <v>72</v>
      </c>
      <c r="C42" s="54"/>
      <c r="D42" s="54"/>
      <c r="E42" s="54"/>
      <c r="F42" s="54"/>
      <c r="G42" s="54"/>
      <c r="H42" s="62">
        <v>862967.7</v>
      </c>
    </row>
    <row r="43" spans="1:8" ht="18.75" customHeight="1" x14ac:dyDescent="0.25">
      <c r="A43" s="51"/>
      <c r="B43" s="54" t="s">
        <v>73</v>
      </c>
      <c r="C43" s="54"/>
      <c r="D43" s="54"/>
      <c r="E43" s="54"/>
      <c r="F43" s="54"/>
      <c r="G43" s="54"/>
      <c r="H43" s="62">
        <v>128944.18</v>
      </c>
    </row>
    <row r="44" spans="1:8" ht="18.75" customHeight="1" x14ac:dyDescent="0.25">
      <c r="A44" s="50"/>
      <c r="B44" s="60" t="s">
        <v>74</v>
      </c>
      <c r="C44" s="54"/>
      <c r="D44" s="54"/>
      <c r="E44" s="54"/>
      <c r="F44" s="54"/>
      <c r="G44" s="54"/>
      <c r="H44" s="65">
        <v>597326.31999999995</v>
      </c>
    </row>
    <row r="45" spans="1:8" ht="15.75" customHeight="1" x14ac:dyDescent="0.25">
      <c r="A45" s="50" t="s">
        <v>75</v>
      </c>
      <c r="B45" s="51"/>
      <c r="C45" s="54"/>
      <c r="D45" s="54"/>
      <c r="E45" s="54"/>
      <c r="F45" s="54"/>
      <c r="G45" s="54"/>
      <c r="H45" s="66">
        <f>SUM(H22,H26,H36,H44)</f>
        <v>13686256.969999999</v>
      </c>
    </row>
    <row r="46" spans="1:8" ht="21" customHeight="1" x14ac:dyDescent="0.25">
      <c r="A46" s="50"/>
      <c r="B46" s="51"/>
      <c r="C46" s="54"/>
      <c r="D46" s="54"/>
      <c r="E46" s="54"/>
      <c r="F46" s="54"/>
      <c r="G46" s="54"/>
      <c r="H46" s="66"/>
    </row>
    <row r="47" spans="1:8" ht="13.5" customHeight="1" thickBot="1" x14ac:dyDescent="0.3">
      <c r="A47" s="50" t="s">
        <v>76</v>
      </c>
      <c r="B47" s="51"/>
      <c r="C47" s="54"/>
      <c r="D47" s="54"/>
      <c r="E47" s="54"/>
      <c r="F47" s="54"/>
      <c r="G47" s="54"/>
      <c r="H47" s="67">
        <f>+H18-H45</f>
        <v>-597326.31999999844</v>
      </c>
    </row>
    <row r="48" spans="1:8" ht="13.5" customHeight="1" thickTop="1" x14ac:dyDescent="0.25">
      <c r="A48" s="50"/>
      <c r="B48" s="68"/>
      <c r="C48" s="54"/>
      <c r="D48" s="54"/>
      <c r="E48" s="54"/>
      <c r="F48" s="54"/>
      <c r="G48" s="54"/>
      <c r="H48" s="66"/>
    </row>
    <row r="49" spans="1:8" ht="13.5" customHeight="1" x14ac:dyDescent="0.25">
      <c r="A49" s="50"/>
      <c r="B49" s="68"/>
      <c r="C49" s="54"/>
      <c r="D49" s="54"/>
      <c r="E49" s="54"/>
      <c r="F49" s="54"/>
      <c r="G49" s="54"/>
      <c r="H49" s="66"/>
    </row>
    <row r="50" spans="1:8" ht="13.5" customHeight="1" x14ac:dyDescent="0.25">
      <c r="A50" s="50"/>
      <c r="B50" s="68"/>
      <c r="C50" s="54"/>
      <c r="D50" s="54"/>
      <c r="E50" s="54"/>
      <c r="F50" s="54"/>
      <c r="G50" s="54"/>
      <c r="H50" s="66"/>
    </row>
    <row r="51" spans="1:8" ht="13.5" customHeight="1" x14ac:dyDescent="0.25">
      <c r="A51" s="50"/>
      <c r="B51" s="68"/>
      <c r="C51" s="54"/>
      <c r="D51" s="54"/>
      <c r="E51" s="54"/>
      <c r="F51" s="54"/>
      <c r="G51" s="54"/>
      <c r="H51" s="66"/>
    </row>
    <row r="52" spans="1:8" ht="13.5" customHeight="1" x14ac:dyDescent="0.25">
      <c r="A52" s="50"/>
      <c r="B52" s="68"/>
      <c r="C52" s="54"/>
      <c r="D52" s="54"/>
      <c r="E52" s="54"/>
      <c r="F52" s="54"/>
      <c r="G52" s="54"/>
      <c r="H52" s="66"/>
    </row>
    <row r="53" spans="1:8" ht="13.5" customHeight="1" x14ac:dyDescent="0.25">
      <c r="A53" s="69"/>
      <c r="B53" s="69"/>
      <c r="C53" s="69"/>
      <c r="D53" s="51"/>
      <c r="E53" s="51"/>
      <c r="F53" s="51"/>
      <c r="G53" s="70"/>
      <c r="H53" s="70"/>
    </row>
    <row r="54" spans="1:8" ht="13.5" customHeight="1" x14ac:dyDescent="0.25">
      <c r="A54" s="71" t="s">
        <v>77</v>
      </c>
      <c r="B54" s="71"/>
      <c r="C54" s="71"/>
      <c r="D54" s="41" t="s">
        <v>78</v>
      </c>
      <c r="E54" s="41"/>
      <c r="F54" s="36"/>
      <c r="G54" s="36" t="s">
        <v>79</v>
      </c>
      <c r="H54" s="36"/>
    </row>
    <row r="55" spans="1:8" ht="13.5" customHeight="1" x14ac:dyDescent="0.25">
      <c r="A55" s="72" t="s">
        <v>80</v>
      </c>
      <c r="B55" s="72"/>
      <c r="C55" s="39" t="s">
        <v>81</v>
      </c>
      <c r="D55" s="73"/>
      <c r="E55" s="73"/>
      <c r="F55" s="73"/>
      <c r="G55" s="38" t="s">
        <v>82</v>
      </c>
      <c r="H55" s="74"/>
    </row>
    <row r="56" spans="1:8" ht="13.5" customHeight="1" x14ac:dyDescent="0.25">
      <c r="A56" s="72"/>
      <c r="B56" s="72"/>
      <c r="C56" s="75"/>
      <c r="D56" s="75"/>
      <c r="E56" s="75"/>
      <c r="F56" s="75"/>
      <c r="G56" s="74"/>
      <c r="H56" s="74"/>
    </row>
    <row r="57" spans="1:8" ht="13.5" customHeight="1" x14ac:dyDescent="0.25">
      <c r="A57" s="69"/>
      <c r="B57" s="69"/>
      <c r="C57" s="69"/>
      <c r="D57" s="51"/>
      <c r="E57" s="51"/>
      <c r="F57" s="51"/>
      <c r="G57" s="56"/>
      <c r="H57" s="56"/>
    </row>
    <row r="58" spans="1:8" ht="13.5" customHeight="1" x14ac:dyDescent="0.25">
      <c r="A58" s="69"/>
      <c r="B58" s="69"/>
      <c r="C58" s="69"/>
      <c r="D58" s="51"/>
      <c r="E58" s="51"/>
      <c r="F58" s="51"/>
      <c r="G58" s="56"/>
      <c r="H58" s="56"/>
    </row>
    <row r="59" spans="1:8" ht="13.5" customHeight="1" x14ac:dyDescent="0.25">
      <c r="A59" s="76"/>
      <c r="B59" s="76"/>
      <c r="C59" s="76"/>
      <c r="D59" s="76"/>
      <c r="E59" s="76"/>
      <c r="F59" s="76"/>
      <c r="G59" s="76"/>
      <c r="H59" s="76"/>
    </row>
    <row r="60" spans="1:8" ht="13.5" customHeight="1" x14ac:dyDescent="0.25">
      <c r="A60" s="76"/>
      <c r="B60" s="76"/>
      <c r="C60" s="76"/>
      <c r="D60" s="76"/>
      <c r="E60" s="76"/>
      <c r="F60" s="76"/>
      <c r="G60" s="76"/>
      <c r="H60" s="76"/>
    </row>
    <row r="61" spans="1:8" ht="13.5" customHeight="1" x14ac:dyDescent="0.25">
      <c r="A61" s="77"/>
      <c r="B61" s="77"/>
      <c r="C61" s="77"/>
      <c r="D61" s="77"/>
      <c r="E61" s="77"/>
      <c r="F61" s="77"/>
      <c r="G61" s="77"/>
      <c r="H61" s="77"/>
    </row>
    <row r="62" spans="1:8" ht="15.75" customHeight="1" x14ac:dyDescent="0.25">
      <c r="A62" s="78"/>
      <c r="B62" s="78"/>
      <c r="C62" s="78"/>
      <c r="D62" s="78"/>
      <c r="E62" s="78"/>
      <c r="F62" s="78"/>
      <c r="G62" s="78"/>
      <c r="H62" s="78"/>
    </row>
    <row r="63" spans="1:8" ht="14.25" customHeight="1" x14ac:dyDescent="0.25">
      <c r="B63" s="79">
        <f ca="1">B63:C72</f>
        <v>0</v>
      </c>
      <c r="C63" s="79"/>
      <c r="D63" s="80"/>
      <c r="E63" s="80"/>
      <c r="F63" s="80"/>
      <c r="G63" s="81"/>
      <c r="H63" s="81"/>
    </row>
    <row r="64" spans="1:8" x14ac:dyDescent="0.25">
      <c r="B64" s="79"/>
      <c r="C64" s="79"/>
      <c r="D64" s="80"/>
      <c r="E64" s="80"/>
      <c r="F64" s="80"/>
      <c r="G64" s="81"/>
      <c r="H64" s="81"/>
    </row>
    <row r="65" spans="1:9" x14ac:dyDescent="0.25">
      <c r="A65" s="82"/>
      <c r="B65" s="82"/>
      <c r="C65" s="82"/>
      <c r="D65" s="82"/>
      <c r="E65" s="82"/>
      <c r="F65" s="82"/>
      <c r="G65" s="82"/>
      <c r="H65" s="82"/>
    </row>
    <row r="66" spans="1:9" x14ac:dyDescent="0.25">
      <c r="A66" s="82"/>
      <c r="B66" s="82"/>
      <c r="C66" s="82"/>
      <c r="D66" s="82"/>
      <c r="E66" s="82"/>
      <c r="F66" s="82"/>
      <c r="G66" s="82"/>
      <c r="H66" s="82"/>
    </row>
    <row r="67" spans="1:9" x14ac:dyDescent="0.25">
      <c r="A67" s="83"/>
      <c r="B67" s="83"/>
      <c r="C67" s="83"/>
      <c r="D67" s="83"/>
      <c r="E67" s="83"/>
      <c r="F67" s="83"/>
      <c r="G67" s="83"/>
      <c r="H67" s="83"/>
    </row>
    <row r="68" spans="1:9" x14ac:dyDescent="0.25">
      <c r="A68" s="82"/>
      <c r="B68" s="82"/>
      <c r="C68" s="82"/>
      <c r="D68" s="82"/>
      <c r="E68" s="82"/>
      <c r="F68" s="82"/>
      <c r="G68" s="82"/>
      <c r="H68" s="82"/>
    </row>
    <row r="69" spans="1:9" x14ac:dyDescent="0.25">
      <c r="B69" s="79"/>
      <c r="C69" s="79"/>
      <c r="D69" s="80"/>
      <c r="E69" s="80"/>
      <c r="F69" s="80"/>
      <c r="G69" s="81"/>
      <c r="H69" s="81"/>
    </row>
    <row r="70" spans="1:9" x14ac:dyDescent="0.25">
      <c r="B70" s="79"/>
      <c r="C70" s="79"/>
      <c r="D70" s="80"/>
      <c r="E70" s="80"/>
      <c r="F70" s="80"/>
      <c r="G70" s="81"/>
      <c r="H70" s="81"/>
    </row>
    <row r="71" spans="1:9" x14ac:dyDescent="0.25">
      <c r="B71" s="79"/>
      <c r="C71" s="79"/>
      <c r="D71" s="80"/>
      <c r="E71" s="80"/>
      <c r="F71" s="80"/>
      <c r="G71" s="81"/>
      <c r="H71" s="81"/>
    </row>
    <row r="72" spans="1:9" x14ac:dyDescent="0.25">
      <c r="B72" s="79"/>
      <c r="C72" s="79"/>
      <c r="D72" s="80"/>
      <c r="E72" s="80"/>
      <c r="F72" s="80"/>
      <c r="G72" s="81"/>
      <c r="H72" s="81"/>
    </row>
    <row r="73" spans="1:9" x14ac:dyDescent="0.25">
      <c r="B73" s="82"/>
      <c r="C73" s="82"/>
      <c r="D73" s="82"/>
      <c r="E73" s="82"/>
      <c r="F73" s="82"/>
      <c r="G73" s="82"/>
      <c r="H73" s="82"/>
    </row>
    <row r="74" spans="1:9" x14ac:dyDescent="0.25">
      <c r="B74" s="82"/>
      <c r="C74" s="82"/>
      <c r="D74" s="82"/>
      <c r="E74" s="82"/>
      <c r="F74" s="82"/>
      <c r="G74" s="82"/>
      <c r="H74" s="82"/>
    </row>
    <row r="75" spans="1:9" x14ac:dyDescent="0.25">
      <c r="B75" s="83"/>
      <c r="C75" s="83"/>
      <c r="D75" s="83"/>
      <c r="E75" s="83"/>
      <c r="F75" s="83"/>
      <c r="G75" s="83"/>
      <c r="H75" s="83"/>
    </row>
    <row r="76" spans="1:9" x14ac:dyDescent="0.25">
      <c r="B76" s="82"/>
      <c r="C76" s="82"/>
      <c r="D76" s="82"/>
      <c r="E76" s="82"/>
      <c r="F76" s="82"/>
      <c r="G76" s="82"/>
      <c r="H76" s="82"/>
    </row>
    <row r="77" spans="1:9" x14ac:dyDescent="0.25">
      <c r="B77" s="40"/>
      <c r="C77" s="40"/>
      <c r="D77" s="41"/>
      <c r="E77" s="41"/>
      <c r="F77" s="41"/>
      <c r="G77" s="40"/>
      <c r="H77" s="84"/>
      <c r="I77" s="41"/>
    </row>
    <row r="78" spans="1:9" x14ac:dyDescent="0.25">
      <c r="B78" s="40"/>
      <c r="C78" s="40"/>
      <c r="D78" s="41"/>
      <c r="E78" s="41"/>
      <c r="F78" s="41"/>
      <c r="G78" s="40"/>
      <c r="H78" s="84"/>
      <c r="I78" s="79"/>
    </row>
    <row r="79" spans="1:9" x14ac:dyDescent="0.25">
      <c r="B79" s="40"/>
      <c r="C79" s="40"/>
      <c r="D79" s="41"/>
      <c r="E79" s="41"/>
      <c r="F79" s="41"/>
      <c r="G79" s="40"/>
      <c r="H79" s="84"/>
    </row>
    <row r="80" spans="1:9" x14ac:dyDescent="0.25">
      <c r="B80" s="40"/>
      <c r="C80" s="40"/>
      <c r="D80" s="41"/>
      <c r="E80" s="41"/>
      <c r="F80" s="41"/>
      <c r="G80" s="40"/>
      <c r="H80" s="84"/>
    </row>
    <row r="81" spans="2:8" x14ac:dyDescent="0.25">
      <c r="B81" s="40"/>
      <c r="C81" s="40"/>
      <c r="D81" s="41"/>
      <c r="E81" s="41"/>
      <c r="F81" s="41"/>
      <c r="G81" s="40"/>
      <c r="H81" s="84"/>
    </row>
    <row r="82" spans="2:8" x14ac:dyDescent="0.25">
      <c r="B82" s="40"/>
      <c r="C82" s="40"/>
      <c r="D82" s="41"/>
      <c r="E82" s="41"/>
      <c r="F82" s="41"/>
      <c r="G82" s="40"/>
      <c r="H82" s="84"/>
    </row>
    <row r="83" spans="2:8" x14ac:dyDescent="0.25">
      <c r="B83" s="40"/>
      <c r="C83" s="40"/>
      <c r="D83" s="41"/>
      <c r="E83" s="41"/>
      <c r="F83" s="41"/>
      <c r="G83" s="40"/>
      <c r="H83" s="84"/>
    </row>
    <row r="84" spans="2:8" x14ac:dyDescent="0.25">
      <c r="B84" s="40"/>
      <c r="C84" s="40"/>
      <c r="D84" s="41"/>
      <c r="E84" s="41"/>
      <c r="F84" s="41"/>
      <c r="G84" s="40"/>
      <c r="H84" s="84"/>
    </row>
    <row r="85" spans="2:8" x14ac:dyDescent="0.25">
      <c r="B85" s="40"/>
      <c r="C85" s="40"/>
      <c r="D85" s="41"/>
      <c r="E85" s="41"/>
      <c r="F85" s="41"/>
      <c r="G85" s="40"/>
      <c r="H85" s="84"/>
    </row>
    <row r="86" spans="2:8" x14ac:dyDescent="0.25">
      <c r="B86" s="40"/>
      <c r="C86" s="40"/>
      <c r="D86" s="41"/>
      <c r="E86" s="41"/>
      <c r="F86" s="41"/>
      <c r="G86" s="40"/>
      <c r="H86" s="84"/>
    </row>
    <row r="87" spans="2:8" x14ac:dyDescent="0.25">
      <c r="B87" s="40"/>
      <c r="C87" s="40"/>
      <c r="D87" s="41"/>
      <c r="E87" s="41"/>
      <c r="F87" s="41"/>
      <c r="G87" s="40"/>
      <c r="H87" s="84"/>
    </row>
    <row r="88" spans="2:8" x14ac:dyDescent="0.25">
      <c r="B88" s="40"/>
      <c r="C88" s="40"/>
      <c r="D88" s="41"/>
      <c r="E88" s="41"/>
      <c r="F88" s="41"/>
      <c r="G88" s="40"/>
      <c r="H88" s="84"/>
    </row>
    <row r="89" spans="2:8" x14ac:dyDescent="0.25">
      <c r="B89" s="40"/>
      <c r="C89" s="40"/>
      <c r="D89" s="85"/>
      <c r="E89" s="85"/>
      <c r="F89" s="85"/>
      <c r="G89" s="85"/>
      <c r="H89" s="86"/>
    </row>
    <row r="90" spans="2:8" x14ac:dyDescent="0.25">
      <c r="B90" s="85"/>
      <c r="C90" s="85"/>
      <c r="D90" s="87"/>
      <c r="E90" s="87"/>
      <c r="F90" s="87"/>
      <c r="G90" s="87"/>
      <c r="H90" s="87"/>
    </row>
    <row r="91" spans="2:8" x14ac:dyDescent="0.25">
      <c r="B91" s="87"/>
      <c r="C91" s="87"/>
      <c r="D91" s="87"/>
      <c r="E91" s="87"/>
      <c r="F91" s="87"/>
      <c r="G91" s="87"/>
      <c r="H91" s="87"/>
    </row>
    <row r="92" spans="2:8" x14ac:dyDescent="0.25">
      <c r="B92" s="87"/>
      <c r="C92" s="87"/>
      <c r="D92" s="88"/>
      <c r="E92" s="88"/>
      <c r="F92" s="88"/>
      <c r="G92" s="88"/>
      <c r="H92" s="88"/>
    </row>
    <row r="93" spans="2:8" x14ac:dyDescent="0.25">
      <c r="B93" s="88"/>
      <c r="C93" s="88"/>
      <c r="D93" s="87"/>
      <c r="E93" s="87"/>
      <c r="F93" s="87"/>
      <c r="G93" s="87"/>
      <c r="H93" s="87"/>
    </row>
    <row r="94" spans="2:8" x14ac:dyDescent="0.25">
      <c r="B94" s="87"/>
      <c r="C94" s="87"/>
    </row>
  </sheetData>
  <mergeCells count="14">
    <mergeCell ref="A61:H61"/>
    <mergeCell ref="A62:H62"/>
    <mergeCell ref="G53:H53"/>
    <mergeCell ref="C55:F55"/>
    <mergeCell ref="G55:H55"/>
    <mergeCell ref="G56:H56"/>
    <mergeCell ref="A59:H59"/>
    <mergeCell ref="A60:H60"/>
    <mergeCell ref="A4:H4"/>
    <mergeCell ref="A5:H5"/>
    <mergeCell ref="A6:H6"/>
    <mergeCell ref="A7:H7"/>
    <mergeCell ref="A8:H8"/>
    <mergeCell ref="A9:H9"/>
  </mergeCells>
  <printOptions horizontalCentered="1"/>
  <pageMargins left="0.23622047244094491" right="0.23622047244094491" top="0.35433070866141736" bottom="0.55118110236220474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31072022</vt:lpstr>
      <vt:lpstr>ESTADO DE RENDIMIENTO 31072022</vt:lpstr>
      <vt:lpstr>'BALANCE GRAL 31072022'!Área_de_impresión</vt:lpstr>
      <vt:lpstr>'ESTADO DE RENDIMIENTO 31072022'!Área_de_impresión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2022-08-08T20:28:44Z</dcterms:created>
  <dcterms:modified xsi:type="dcterms:W3CDTF">2022-08-08T20:29:29Z</dcterms:modified>
</cp:coreProperties>
</file>