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ssiel.tineo\Desktop\NOMINAS\NOMINAS ABRIL 2024\"/>
    </mc:Choice>
  </mc:AlternateContent>
  <xr:revisionPtr revIDLastSave="0" documentId="13_ncr:1_{6E01310B-7178-4017-859E-0FBDE21040D7}" xr6:coauthVersionLast="47" xr6:coauthVersionMax="47" xr10:uidLastSave="{00000000-0000-0000-0000-000000000000}"/>
  <bookViews>
    <workbookView xWindow="-120" yWindow="-120" windowWidth="20730" windowHeight="11160" xr2:uid="{6B4A2DC3-394C-4271-A005-42ADAA7A250C}"/>
  </bookViews>
  <sheets>
    <sheet name="FEBRERO 2024" sheetId="1" r:id="rId1"/>
  </sheets>
  <definedNames>
    <definedName name="_xlnm.Print_Area" localSheetId="0">'FEBRERO 2024'!$A$1:$L$45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4" i="1" l="1"/>
  <c r="H34" i="1"/>
  <c r="G34" i="1"/>
  <c r="F34" i="1"/>
  <c r="E34" i="1"/>
  <c r="K33" i="1"/>
  <c r="J33" i="1"/>
  <c r="K32" i="1"/>
  <c r="J32" i="1"/>
  <c r="K28" i="1"/>
  <c r="J28" i="1"/>
  <c r="J24" i="1"/>
  <c r="K24" i="1" s="1"/>
  <c r="J23" i="1"/>
  <c r="K23" i="1" s="1"/>
  <c r="J19" i="1"/>
  <c r="K19" i="1" s="1"/>
  <c r="K15" i="1"/>
  <c r="J15" i="1"/>
  <c r="J11" i="1"/>
  <c r="K11" i="1" s="1"/>
  <c r="K7" i="1"/>
  <c r="J7" i="1"/>
  <c r="J34" i="1" l="1"/>
  <c r="K34" i="1"/>
</calcChain>
</file>

<file path=xl/sharedStrings.xml><?xml version="1.0" encoding="utf-8"?>
<sst xmlns="http://schemas.openxmlformats.org/spreadsheetml/2006/main" count="47" uniqueCount="37">
  <si>
    <t>DEPÁRTAMENTO DE AMBIENTE Y SEGURIDAD MINERA</t>
  </si>
  <si>
    <t>No.</t>
  </si>
  <si>
    <t>Nombres</t>
  </si>
  <si>
    <t>Sexo</t>
  </si>
  <si>
    <t>Cargo</t>
  </si>
  <si>
    <t>Ingreso Bruto</t>
  </si>
  <si>
    <t>AFP</t>
  </si>
  <si>
    <t>ISR</t>
  </si>
  <si>
    <t>SFS</t>
  </si>
  <si>
    <t>Otros Desc.</t>
  </si>
  <si>
    <t>Total Desc.</t>
  </si>
  <si>
    <t>Neto</t>
  </si>
  <si>
    <t>ANA MERCEDES ALMONTE BATISTA DE FEL</t>
  </si>
  <si>
    <t>F</t>
  </si>
  <si>
    <t>ING. QUIMICA</t>
  </si>
  <si>
    <t>DEPÁRTAMENTO DE CARTOGRAFIA DE CONCESIONES MINERAS</t>
  </si>
  <si>
    <t>EDISON ACOSTA BURGOS</t>
  </si>
  <si>
    <t>M</t>
  </si>
  <si>
    <t>AGRIMENSOR</t>
  </si>
  <si>
    <t>DEPÁRTAMENTO DE EVALUACION DE SOLICITUDES DE CONCESIONES MINERAS</t>
  </si>
  <si>
    <t>FRANCISCO BATISTA</t>
  </si>
  <si>
    <t>TECNICO DEPTO. DE AGREGADO</t>
  </si>
  <si>
    <t>DIRECCIÓN DE FIZCALIZACION MINERA</t>
  </si>
  <si>
    <t>LILIAN ANAHAY ROMERO DOMINGUEZ</t>
  </si>
  <si>
    <t>SECRETARIO (A)</t>
  </si>
  <si>
    <t>DEPÁRTAMENTO DE RECURSOS HUMANOS</t>
  </si>
  <si>
    <t>EVELYN MASSIEL TINEO DE LA CRUZ</t>
  </si>
  <si>
    <t>PETRA MARIA CRUZ ACOSTA</t>
  </si>
  <si>
    <t>ANALISTA DE RECURSOS HUMANOS</t>
  </si>
  <si>
    <t>DEPÁRTAMENTO JURIDICO</t>
  </si>
  <si>
    <t>LUCY PEÑA PEREZ</t>
  </si>
  <si>
    <t>ABOGADO (A)</t>
  </si>
  <si>
    <t>JUAN RUDDY RAMIREZ FELICIANO</t>
  </si>
  <si>
    <t>SOPORTE TECNICO A USUARIOS II</t>
  </si>
  <si>
    <t>CRISTIANA MARIA RAMOS CASTILLO</t>
  </si>
  <si>
    <t>TOTAL GENERAL</t>
  </si>
  <si>
    <t>SUELDOS PERSONAL INTERINATO CORRESPONDIENTE AL MES DE ABRIL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</si>
</sst>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right"/>
    </xf>
    <xf numFmtId="4" fontId="0" fillId="0" borderId="0" xfId="0" applyNumberFormat="1"/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3" xfId="0" applyFont="1" applyBorder="1" applyAlignment="1">
      <alignment vertical="center"/>
    </xf>
    <xf numFmtId="4" fontId="1" fillId="2" borderId="1" xfId="0" applyNumberFormat="1" applyFont="1" applyFill="1" applyBorder="1"/>
    <xf numFmtId="0" fontId="0" fillId="0" borderId="2" xfId="0" applyBorder="1" applyAlignment="1">
      <alignment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vertic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right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4" fontId="0" fillId="3" borderId="1" xfId="0" applyNumberFormat="1" applyFill="1" applyBorder="1"/>
    <xf numFmtId="4" fontId="0" fillId="3" borderId="1" xfId="0" applyNumberFormat="1" applyFill="1" applyBorder="1" applyAlignment="1">
      <alignment horizontal="right"/>
    </xf>
    <xf numFmtId="0" fontId="0" fillId="3" borderId="2" xfId="0" applyFill="1" applyBorder="1" applyAlignment="1">
      <alignment horizontal="center"/>
    </xf>
    <xf numFmtId="0" fontId="0" fillId="3" borderId="0" xfId="0" applyFill="1"/>
    <xf numFmtId="0" fontId="0" fillId="3" borderId="0" xfId="0" applyFill="1" applyAlignment="1">
      <alignment horizontal="center"/>
    </xf>
    <xf numFmtId="4" fontId="0" fillId="3" borderId="0" xfId="0" applyNumberFormat="1" applyFill="1" applyAlignment="1">
      <alignment horizontal="right"/>
    </xf>
    <xf numFmtId="4" fontId="0" fillId="3" borderId="3" xfId="0" applyNumberFormat="1" applyFill="1" applyBorder="1" applyAlignment="1">
      <alignment horizontal="right"/>
    </xf>
    <xf numFmtId="0" fontId="0" fillId="3" borderId="2" xfId="0" applyFill="1" applyBorder="1" applyAlignment="1">
      <alignment horizontal="center" vertical="center"/>
    </xf>
    <xf numFmtId="0" fontId="1" fillId="3" borderId="2" xfId="0" applyFont="1" applyFill="1" applyBorder="1" applyAlignment="1">
      <alignment vertical="center"/>
    </xf>
    <xf numFmtId="0" fontId="1" fillId="3" borderId="0" xfId="0" applyFont="1" applyFill="1" applyAlignment="1">
      <alignment vertical="center"/>
    </xf>
    <xf numFmtId="0" fontId="1" fillId="3" borderId="3" xfId="0" applyFont="1" applyFill="1" applyBorder="1" applyAlignment="1">
      <alignment vertical="center"/>
    </xf>
    <xf numFmtId="0" fontId="0" fillId="3" borderId="1" xfId="0" applyFill="1" applyBorder="1" applyAlignment="1">
      <alignment horizontal="left" vertical="center"/>
    </xf>
    <xf numFmtId="4" fontId="0" fillId="3" borderId="1" xfId="0" applyNumberForma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303680</xdr:colOff>
      <xdr:row>35</xdr:row>
      <xdr:rowOff>180698</xdr:rowOff>
    </xdr:from>
    <xdr:to>
      <xdr:col>10</xdr:col>
      <xdr:colOff>450560</xdr:colOff>
      <xdr:row>42</xdr:row>
      <xdr:rowOff>171172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CBAB5EFB-26D6-4A8D-B05B-643994ECA62A}"/>
            </a:ext>
          </a:extLst>
        </xdr:cNvPr>
        <xdr:cNvSpPr txBox="1"/>
      </xdr:nvSpPr>
      <xdr:spPr>
        <a:xfrm>
          <a:off x="8809505" y="6848198"/>
          <a:ext cx="2461455" cy="13239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Aprobado</a:t>
          </a:r>
          <a:r>
            <a:rPr lang="es-DO" sz="1100" baseline="0"/>
            <a:t> por:</a:t>
          </a:r>
          <a:endParaRPr lang="es-DO" sz="1100"/>
        </a:p>
        <a:p>
          <a:pPr algn="ctr"/>
          <a:endParaRPr lang="es-DO" sz="1100"/>
        </a:p>
        <a:p>
          <a:pPr algn="ctr"/>
          <a:endParaRPr lang="es-DO" sz="13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Director General de Minería</a:t>
          </a:r>
        </a:p>
      </xdr:txBody>
    </xdr:sp>
    <xdr:clientData/>
  </xdr:twoCellAnchor>
  <xdr:twoCellAnchor>
    <xdr:from>
      <xdr:col>0</xdr:col>
      <xdr:colOff>295275</xdr:colOff>
      <xdr:row>36</xdr:row>
      <xdr:rowOff>9525</xdr:rowOff>
    </xdr:from>
    <xdr:to>
      <xdr:col>2</xdr:col>
      <xdr:colOff>123825</xdr:colOff>
      <xdr:row>44</xdr:row>
      <xdr:rowOff>9525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DC4C5CBD-14DC-4FAB-BAD9-65E03386CADA}"/>
            </a:ext>
          </a:extLst>
        </xdr:cNvPr>
        <xdr:cNvSpPr txBox="1"/>
      </xdr:nvSpPr>
      <xdr:spPr>
        <a:xfrm>
          <a:off x="295275" y="6867525"/>
          <a:ext cx="2790825" cy="1524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Preparado</a:t>
          </a:r>
          <a:r>
            <a:rPr lang="es-DO" sz="1100" baseline="0"/>
            <a:t> por:</a:t>
          </a:r>
          <a:endParaRPr lang="es-DO" sz="1100"/>
        </a:p>
        <a:p>
          <a:pPr algn="ctr"/>
          <a:endParaRPr lang="es-DO" sz="1100"/>
        </a:p>
        <a:p>
          <a:pPr algn="ctr"/>
          <a:endParaRPr lang="es-DO" sz="11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Enc. </a:t>
          </a:r>
          <a:r>
            <a:rPr lang="es-DO" sz="13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Sec.</a:t>
          </a:r>
          <a:r>
            <a:rPr lang="es-DO" sz="13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Registro, Control y Nominas</a:t>
          </a:r>
        </a:p>
        <a:p>
          <a:pPr algn="ctr"/>
          <a:r>
            <a:rPr lang="es-DO" sz="13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Departamento de Recursos Humanos</a:t>
          </a:r>
          <a:endParaRPr lang="es-DO" sz="1300"/>
        </a:p>
      </xdr:txBody>
    </xdr:sp>
    <xdr:clientData/>
  </xdr:twoCellAnchor>
  <xdr:twoCellAnchor>
    <xdr:from>
      <xdr:col>3</xdr:col>
      <xdr:colOff>561975</xdr:colOff>
      <xdr:row>36</xdr:row>
      <xdr:rowOff>38100</xdr:rowOff>
    </xdr:from>
    <xdr:to>
      <xdr:col>5</xdr:col>
      <xdr:colOff>268894</xdr:colOff>
      <xdr:row>42</xdr:row>
      <xdr:rowOff>134470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9E4ECABC-3572-4E04-BF69-1E681DE08F7F}"/>
            </a:ext>
          </a:extLst>
        </xdr:cNvPr>
        <xdr:cNvSpPr txBox="1"/>
      </xdr:nvSpPr>
      <xdr:spPr>
        <a:xfrm>
          <a:off x="4200525" y="6896100"/>
          <a:ext cx="2973994" cy="1239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100"/>
            <a:t>Revisado por:</a:t>
          </a:r>
        </a:p>
        <a:p>
          <a:pPr algn="ctr"/>
          <a:endParaRPr lang="es-DO" sz="1100"/>
        </a:p>
        <a:p>
          <a:pPr algn="ctr"/>
          <a:endParaRPr lang="es-DO" sz="1050"/>
        </a:p>
        <a:p>
          <a:pPr algn="ctr"/>
          <a:r>
            <a:rPr lang="es-DO" sz="1300"/>
            <a:t>_________________________________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 baseline="0"/>
            <a:t>Responsable Financiero</a:t>
          </a:r>
          <a:endParaRPr lang="es-DO" sz="13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9A41F-647A-48CB-85DF-C1AC14CA5F2C}">
  <dimension ref="A1:O214"/>
  <sheetViews>
    <sheetView tabSelected="1" view="pageBreakPreview" topLeftCell="A13" zoomScaleNormal="98" zoomScaleSheetLayoutView="100" workbookViewId="0">
      <selection activeCell="K34" sqref="K34"/>
    </sheetView>
  </sheetViews>
  <sheetFormatPr baseColWidth="10" defaultRowHeight="15" x14ac:dyDescent="0.25"/>
  <cols>
    <col min="1" max="1" width="4.85546875" customWidth="1"/>
    <col min="2" max="2" width="39.5703125" customWidth="1"/>
    <col min="3" max="3" width="10.140625" customWidth="1"/>
    <col min="4" max="4" width="34.85546875" customWidth="1"/>
    <col min="5" max="5" width="14.140625" customWidth="1"/>
    <col min="6" max="6" width="12.5703125" customWidth="1"/>
    <col min="10" max="10" width="11.85546875" bestFit="1" customWidth="1"/>
    <col min="11" max="11" width="12.28515625" bestFit="1" customWidth="1"/>
  </cols>
  <sheetData>
    <row r="1" spans="1:15" ht="15" customHeight="1" x14ac:dyDescent="0.25">
      <c r="A1" s="36" t="s">
        <v>36</v>
      </c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1:15" x14ac:dyDescent="0.25">
      <c r="A2" s="36"/>
      <c r="B2" s="36"/>
      <c r="C2" s="36"/>
      <c r="D2" s="36"/>
      <c r="E2" s="36"/>
      <c r="F2" s="36"/>
      <c r="G2" s="36"/>
      <c r="H2" s="36"/>
      <c r="I2" s="36"/>
      <c r="J2" s="36"/>
      <c r="K2" s="36"/>
    </row>
    <row r="3" spans="1:15" x14ac:dyDescent="0.25">
      <c r="A3" s="36"/>
      <c r="B3" s="36"/>
      <c r="C3" s="36"/>
      <c r="D3" s="36"/>
      <c r="E3" s="36"/>
      <c r="F3" s="36"/>
      <c r="G3" s="36"/>
      <c r="H3" s="36"/>
      <c r="I3" s="36"/>
      <c r="J3" s="36"/>
      <c r="K3" s="36"/>
    </row>
    <row r="4" spans="1:15" x14ac:dyDescent="0.25">
      <c r="A4" s="31" t="s">
        <v>0</v>
      </c>
      <c r="B4" s="31"/>
      <c r="C4" s="31"/>
      <c r="D4" s="31"/>
      <c r="E4" s="31"/>
      <c r="F4" s="31"/>
      <c r="G4" s="31"/>
      <c r="H4" s="31"/>
      <c r="I4" s="31"/>
      <c r="J4" s="31"/>
      <c r="K4" s="31"/>
    </row>
    <row r="5" spans="1:15" x14ac:dyDescent="0.25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</row>
    <row r="6" spans="1:15" x14ac:dyDescent="0.25">
      <c r="A6" s="13" t="s">
        <v>1</v>
      </c>
      <c r="B6" s="13" t="s">
        <v>2</v>
      </c>
      <c r="C6" s="13" t="s">
        <v>3</v>
      </c>
      <c r="D6" s="13" t="s">
        <v>4</v>
      </c>
      <c r="E6" s="14" t="s">
        <v>5</v>
      </c>
      <c r="F6" s="14" t="s">
        <v>6</v>
      </c>
      <c r="G6" s="14" t="s">
        <v>7</v>
      </c>
      <c r="H6" s="14" t="s">
        <v>8</v>
      </c>
      <c r="I6" s="14" t="s">
        <v>9</v>
      </c>
      <c r="J6" s="14" t="s">
        <v>10</v>
      </c>
      <c r="K6" s="14" t="s">
        <v>11</v>
      </c>
    </row>
    <row r="7" spans="1:15" x14ac:dyDescent="0.25">
      <c r="A7" s="15">
        <v>1</v>
      </c>
      <c r="B7" s="16" t="s">
        <v>12</v>
      </c>
      <c r="C7" s="17" t="s">
        <v>13</v>
      </c>
      <c r="D7" s="16" t="s">
        <v>14</v>
      </c>
      <c r="E7" s="18">
        <v>23240</v>
      </c>
      <c r="F7" s="18">
        <v>666.99</v>
      </c>
      <c r="G7" s="18">
        <v>4759.12</v>
      </c>
      <c r="H7" s="18">
        <v>706.5</v>
      </c>
      <c r="I7" s="18">
        <v>0</v>
      </c>
      <c r="J7" s="18">
        <f>F7+G7+H7+I7</f>
        <v>6132.61</v>
      </c>
      <c r="K7" s="19">
        <f>E7-J7</f>
        <v>17107.39</v>
      </c>
      <c r="O7" s="5"/>
    </row>
    <row r="8" spans="1:15" x14ac:dyDescent="0.25">
      <c r="A8" s="20"/>
      <c r="B8" s="21"/>
      <c r="C8" s="22"/>
      <c r="D8" s="21"/>
      <c r="E8" s="23"/>
      <c r="F8" s="23"/>
      <c r="G8" s="23"/>
      <c r="H8" s="23"/>
      <c r="I8" s="23"/>
      <c r="J8" s="23"/>
      <c r="K8" s="24"/>
    </row>
    <row r="9" spans="1:15" x14ac:dyDescent="0.25">
      <c r="A9" s="31" t="s">
        <v>15</v>
      </c>
      <c r="B9" s="31"/>
      <c r="C9" s="31"/>
      <c r="D9" s="31"/>
      <c r="E9" s="31"/>
      <c r="F9" s="31"/>
      <c r="G9" s="31"/>
      <c r="H9" s="31"/>
      <c r="I9" s="31"/>
      <c r="J9" s="31"/>
      <c r="K9" s="31"/>
    </row>
    <row r="10" spans="1:15" x14ac:dyDescent="0.25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</row>
    <row r="11" spans="1:15" x14ac:dyDescent="0.25">
      <c r="A11" s="17">
        <v>2</v>
      </c>
      <c r="B11" s="16" t="s">
        <v>16</v>
      </c>
      <c r="C11" s="17" t="s">
        <v>17</v>
      </c>
      <c r="D11" s="16" t="s">
        <v>18</v>
      </c>
      <c r="E11" s="19">
        <v>45000</v>
      </c>
      <c r="F11" s="19">
        <v>1291.5</v>
      </c>
      <c r="G11" s="19">
        <v>9374.14</v>
      </c>
      <c r="H11" s="19">
        <v>1368</v>
      </c>
      <c r="I11" s="19">
        <v>0</v>
      </c>
      <c r="J11" s="19">
        <f>F11+G11+H11+I11</f>
        <v>12033.64</v>
      </c>
      <c r="K11" s="19">
        <f>E11-J11</f>
        <v>32966.36</v>
      </c>
    </row>
    <row r="12" spans="1:15" x14ac:dyDescent="0.25">
      <c r="A12" s="20"/>
      <c r="B12" s="21"/>
      <c r="C12" s="22"/>
      <c r="D12" s="21"/>
      <c r="E12" s="23"/>
      <c r="F12" s="23"/>
      <c r="G12" s="23"/>
      <c r="H12" s="23"/>
      <c r="I12" s="23"/>
      <c r="J12" s="23"/>
      <c r="K12" s="24"/>
    </row>
    <row r="13" spans="1:15" x14ac:dyDescent="0.25">
      <c r="A13" s="31" t="s">
        <v>19</v>
      </c>
      <c r="B13" s="31"/>
      <c r="C13" s="31"/>
      <c r="D13" s="31"/>
      <c r="E13" s="31"/>
      <c r="F13" s="31"/>
      <c r="G13" s="31"/>
      <c r="H13" s="31"/>
      <c r="I13" s="31"/>
      <c r="J13" s="31"/>
      <c r="K13" s="31"/>
    </row>
    <row r="14" spans="1:15" x14ac:dyDescent="0.25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</row>
    <row r="15" spans="1:15" x14ac:dyDescent="0.25">
      <c r="A15" s="15">
        <v>3</v>
      </c>
      <c r="B15" s="16" t="s">
        <v>20</v>
      </c>
      <c r="C15" s="17" t="s">
        <v>17</v>
      </c>
      <c r="D15" s="16" t="s">
        <v>21</v>
      </c>
      <c r="E15" s="19">
        <v>20000</v>
      </c>
      <c r="F15" s="19">
        <v>574</v>
      </c>
      <c r="G15" s="19">
        <v>4149.41</v>
      </c>
      <c r="H15" s="19">
        <v>608</v>
      </c>
      <c r="I15" s="19">
        <v>0</v>
      </c>
      <c r="J15" s="19">
        <f>SUM(F15:I15)</f>
        <v>5331.41</v>
      </c>
      <c r="K15" s="19">
        <f>E15-J15</f>
        <v>14668.59</v>
      </c>
    </row>
    <row r="16" spans="1:15" x14ac:dyDescent="0.25">
      <c r="A16" s="25"/>
      <c r="B16" s="21"/>
      <c r="C16" s="22"/>
      <c r="D16" s="21"/>
      <c r="E16" s="23"/>
      <c r="F16" s="23"/>
      <c r="G16" s="23"/>
      <c r="H16" s="23"/>
      <c r="I16" s="23"/>
      <c r="J16" s="23"/>
      <c r="K16" s="24"/>
    </row>
    <row r="17" spans="1:14" x14ac:dyDescent="0.25">
      <c r="A17" s="31" t="s">
        <v>22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</row>
    <row r="18" spans="1:14" x14ac:dyDescent="0.25">
      <c r="A18" s="31"/>
      <c r="B18" s="31"/>
      <c r="C18" s="31"/>
      <c r="D18" s="31"/>
      <c r="E18" s="31"/>
      <c r="F18" s="31"/>
      <c r="G18" s="31"/>
      <c r="H18" s="31"/>
      <c r="I18" s="31"/>
      <c r="J18" s="31"/>
      <c r="K18" s="31"/>
      <c r="N18" s="5"/>
    </row>
    <row r="19" spans="1:14" x14ac:dyDescent="0.25">
      <c r="A19" s="15">
        <v>4</v>
      </c>
      <c r="B19" s="16" t="s">
        <v>23</v>
      </c>
      <c r="C19" s="17" t="s">
        <v>13</v>
      </c>
      <c r="D19" s="16" t="s">
        <v>24</v>
      </c>
      <c r="E19" s="19">
        <v>50000</v>
      </c>
      <c r="F19" s="19">
        <v>1435</v>
      </c>
      <c r="G19" s="19">
        <v>1359.72</v>
      </c>
      <c r="H19" s="19">
        <v>1520</v>
      </c>
      <c r="I19" s="19">
        <v>0</v>
      </c>
      <c r="J19" s="19">
        <f>SUM(F19:I19)</f>
        <v>4314.72</v>
      </c>
      <c r="K19" s="19">
        <f>E19-J19</f>
        <v>45685.279999999999</v>
      </c>
    </row>
    <row r="20" spans="1:14" x14ac:dyDescent="0.25">
      <c r="A20" s="26"/>
      <c r="B20" s="27"/>
      <c r="C20" s="27"/>
      <c r="D20" s="27"/>
      <c r="E20" s="27"/>
      <c r="F20" s="27"/>
      <c r="G20" s="27"/>
      <c r="H20" s="27"/>
      <c r="I20" s="27"/>
      <c r="J20" s="27"/>
      <c r="K20" s="28"/>
    </row>
    <row r="21" spans="1:14" x14ac:dyDescent="0.25">
      <c r="A21" s="31" t="s">
        <v>25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</row>
    <row r="22" spans="1:14" x14ac:dyDescent="0.25">
      <c r="A22" s="31"/>
      <c r="B22" s="31"/>
      <c r="C22" s="31"/>
      <c r="D22" s="31"/>
      <c r="E22" s="31"/>
      <c r="F22" s="31"/>
      <c r="G22" s="31"/>
      <c r="H22" s="31"/>
      <c r="I22" s="31"/>
      <c r="J22" s="31"/>
      <c r="K22" s="31"/>
    </row>
    <row r="23" spans="1:14" x14ac:dyDescent="0.25">
      <c r="A23" s="15">
        <v>5</v>
      </c>
      <c r="B23" s="29" t="s">
        <v>26</v>
      </c>
      <c r="C23" s="15" t="s">
        <v>17</v>
      </c>
      <c r="D23" s="29" t="s">
        <v>24</v>
      </c>
      <c r="E23" s="30">
        <v>12000</v>
      </c>
      <c r="F23" s="30">
        <v>344.4</v>
      </c>
      <c r="G23" s="30">
        <v>1596.68</v>
      </c>
      <c r="H23" s="30">
        <v>364.8</v>
      </c>
      <c r="I23" s="30">
        <v>0</v>
      </c>
      <c r="J23" s="30">
        <f>SUM(F23:I23)</f>
        <v>2305.88</v>
      </c>
      <c r="K23" s="30">
        <f>SUM(E23-J23)</f>
        <v>9694.119999999999</v>
      </c>
    </row>
    <row r="24" spans="1:14" x14ac:dyDescent="0.25">
      <c r="A24" s="15">
        <v>6</v>
      </c>
      <c r="B24" s="16" t="s">
        <v>27</v>
      </c>
      <c r="C24" s="17" t="s">
        <v>13</v>
      </c>
      <c r="D24" s="16" t="s">
        <v>28</v>
      </c>
      <c r="E24" s="19">
        <v>34890</v>
      </c>
      <c r="F24" s="19">
        <v>1001.34</v>
      </c>
      <c r="G24" s="19">
        <v>8041.77</v>
      </c>
      <c r="H24" s="19">
        <v>1060.6600000000001</v>
      </c>
      <c r="I24" s="19">
        <v>0</v>
      </c>
      <c r="J24" s="19">
        <f>SUM(F24:I24)</f>
        <v>10103.77</v>
      </c>
      <c r="K24" s="19">
        <f>E24-J24</f>
        <v>24786.23</v>
      </c>
    </row>
    <row r="25" spans="1:14" x14ac:dyDescent="0.25">
      <c r="A25" s="26"/>
      <c r="B25" s="27"/>
      <c r="C25" s="27"/>
      <c r="D25" s="27"/>
      <c r="E25" s="27"/>
      <c r="F25" s="27"/>
      <c r="G25" s="27"/>
      <c r="H25" s="27"/>
      <c r="I25" s="27"/>
      <c r="J25" s="27"/>
      <c r="K25" s="28"/>
    </row>
    <row r="26" spans="1:14" x14ac:dyDescent="0.25">
      <c r="A26" s="31" t="s">
        <v>29</v>
      </c>
      <c r="B26" s="31"/>
      <c r="C26" s="31"/>
      <c r="D26" s="31"/>
      <c r="E26" s="31"/>
      <c r="F26" s="31"/>
      <c r="G26" s="31"/>
      <c r="H26" s="31"/>
      <c r="I26" s="31"/>
      <c r="J26" s="31"/>
      <c r="K26" s="31"/>
    </row>
    <row r="27" spans="1:14" x14ac:dyDescent="0.25">
      <c r="A27" s="31"/>
      <c r="B27" s="31"/>
      <c r="C27" s="31"/>
      <c r="D27" s="31"/>
      <c r="E27" s="31"/>
      <c r="F27" s="31"/>
      <c r="G27" s="31"/>
      <c r="H27" s="31"/>
      <c r="I27" s="31"/>
      <c r="J27" s="31"/>
      <c r="K27" s="31"/>
    </row>
    <row r="28" spans="1:14" x14ac:dyDescent="0.25">
      <c r="A28" s="1">
        <v>7</v>
      </c>
      <c r="B28" s="2" t="s">
        <v>30</v>
      </c>
      <c r="C28" s="3" t="s">
        <v>13</v>
      </c>
      <c r="D28" s="2" t="s">
        <v>31</v>
      </c>
      <c r="E28" s="4">
        <v>35000</v>
      </c>
      <c r="F28" s="4">
        <v>1004.5</v>
      </c>
      <c r="G28" s="4">
        <v>8077.67</v>
      </c>
      <c r="H28" s="4">
        <v>1064</v>
      </c>
      <c r="I28" s="4">
        <v>0</v>
      </c>
      <c r="J28" s="4">
        <f>SUM(F28:I28)</f>
        <v>10146.17</v>
      </c>
      <c r="K28" s="4">
        <f>E28-J28</f>
        <v>24853.83</v>
      </c>
    </row>
    <row r="29" spans="1:14" x14ac:dyDescent="0.25">
      <c r="A29" s="6"/>
      <c r="B29" s="7"/>
      <c r="C29" s="7"/>
      <c r="D29" s="7"/>
      <c r="E29" s="7"/>
      <c r="F29" s="7"/>
      <c r="G29" s="7"/>
      <c r="H29" s="7"/>
      <c r="I29" s="7"/>
      <c r="J29" s="7"/>
      <c r="K29" s="8"/>
    </row>
    <row r="30" spans="1:14" x14ac:dyDescent="0.25">
      <c r="A30" s="32" t="s">
        <v>29</v>
      </c>
      <c r="B30" s="32"/>
      <c r="C30" s="32"/>
      <c r="D30" s="32"/>
      <c r="E30" s="32"/>
      <c r="F30" s="32"/>
      <c r="G30" s="32"/>
      <c r="H30" s="32"/>
      <c r="I30" s="32"/>
      <c r="J30" s="32"/>
      <c r="K30" s="32"/>
    </row>
    <row r="31" spans="1:14" x14ac:dyDescent="0.25">
      <c r="A31" s="32"/>
      <c r="B31" s="32"/>
      <c r="C31" s="32"/>
      <c r="D31" s="32"/>
      <c r="E31" s="32"/>
      <c r="F31" s="32"/>
      <c r="G31" s="32"/>
      <c r="H31" s="32"/>
      <c r="I31" s="32"/>
      <c r="J31" s="32"/>
      <c r="K31" s="32"/>
    </row>
    <row r="32" spans="1:14" x14ac:dyDescent="0.25">
      <c r="A32" s="1">
        <v>8</v>
      </c>
      <c r="B32" s="2" t="s">
        <v>32</v>
      </c>
      <c r="C32" s="3" t="s">
        <v>17</v>
      </c>
      <c r="D32" s="2" t="s">
        <v>33</v>
      </c>
      <c r="E32" s="4">
        <v>23500</v>
      </c>
      <c r="F32" s="4">
        <v>674.45</v>
      </c>
      <c r="G32" s="4">
        <v>3773.23</v>
      </c>
      <c r="H32" s="4">
        <v>714.4</v>
      </c>
      <c r="I32" s="4">
        <v>0</v>
      </c>
      <c r="J32" s="4">
        <f>SUM(F32:I32)</f>
        <v>5162.08</v>
      </c>
      <c r="K32" s="4">
        <f>E32-J32</f>
        <v>18337.919999999998</v>
      </c>
    </row>
    <row r="33" spans="1:14" x14ac:dyDescent="0.25">
      <c r="A33" s="1">
        <v>9</v>
      </c>
      <c r="B33" s="2" t="s">
        <v>34</v>
      </c>
      <c r="C33" s="3" t="s">
        <v>13</v>
      </c>
      <c r="D33" s="2" t="s">
        <v>31</v>
      </c>
      <c r="E33" s="4">
        <v>10000</v>
      </c>
      <c r="F33" s="4">
        <v>287</v>
      </c>
      <c r="G33" s="4">
        <v>2352.25</v>
      </c>
      <c r="H33" s="4">
        <v>304</v>
      </c>
      <c r="I33" s="4">
        <v>0</v>
      </c>
      <c r="J33" s="4">
        <f>SUM(F33:I33)</f>
        <v>2943.25</v>
      </c>
      <c r="K33" s="4">
        <f>E33-J33</f>
        <v>7056.75</v>
      </c>
    </row>
    <row r="34" spans="1:14" x14ac:dyDescent="0.25">
      <c r="A34" s="33" t="s">
        <v>35</v>
      </c>
      <c r="B34" s="34"/>
      <c r="C34" s="34"/>
      <c r="D34" s="35"/>
      <c r="E34" s="9">
        <f>SUM(E7,E11,E15,E19,E23,E24,E28,E32:E33)</f>
        <v>253630</v>
      </c>
      <c r="F34" s="9">
        <f>SUM(F7,F11,F15,F19,F23,F24,F28,F32:F33)</f>
        <v>7279.1799999999994</v>
      </c>
      <c r="G34" s="9">
        <f>SUM(G7,G11,G15,G19,G23,G24,G28,G32:G33)</f>
        <v>43483.990000000005</v>
      </c>
      <c r="H34" s="9">
        <f>SUM(H7,H11,H15,H19,H23,H24,H28,H32:H33)</f>
        <v>7710.36</v>
      </c>
      <c r="I34" s="9">
        <f t="shared" ref="I34" si="0">SUM(I7,I11,I15,I19,I24,I28,I32:I33)</f>
        <v>0</v>
      </c>
      <c r="J34" s="9">
        <f>SUM(J7,J11,J15,J19,J23,J24,J28,J32:J33)</f>
        <v>58473.53</v>
      </c>
      <c r="K34" s="9">
        <f>SUM(K7,K11,K15,K19,K23,K24,K28,K32:K33)</f>
        <v>195156.46999999997</v>
      </c>
    </row>
    <row r="35" spans="1:14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6" spans="1:14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</row>
    <row r="38" spans="1:14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</row>
    <row r="39" spans="1:14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</row>
    <row r="40" spans="1:14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N40" s="5"/>
    </row>
    <row r="41" spans="1:14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</row>
    <row r="42" spans="1:14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4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4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4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4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4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4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0" spans="1:1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</row>
    <row r="51" spans="1:1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</row>
    <row r="52" spans="1:1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</row>
    <row r="53" spans="1:1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</row>
    <row r="55" spans="1:1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</row>
    <row r="56" spans="1:1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</row>
    <row r="58" spans="1:11" x14ac:dyDescent="0.25">
      <c r="A58" s="10"/>
      <c r="B58" s="11"/>
      <c r="C58" s="11"/>
      <c r="D58" s="11"/>
      <c r="E58" s="11"/>
      <c r="F58" s="11"/>
      <c r="G58" s="11"/>
      <c r="H58" s="11"/>
      <c r="I58" s="11"/>
      <c r="J58" s="11"/>
      <c r="K58" s="12"/>
    </row>
    <row r="60" spans="1:11" x14ac:dyDescent="0.25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x14ac:dyDescent="0.2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x14ac:dyDescent="0.2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x14ac:dyDescent="0.2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x14ac:dyDescent="0.2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x14ac:dyDescent="0.2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x14ac:dyDescent="0.2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x14ac:dyDescent="0.2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x14ac:dyDescent="0.2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x14ac:dyDescent="0.2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x14ac:dyDescent="0.2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x14ac:dyDescent="0.2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x14ac:dyDescent="0.2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x14ac:dyDescent="0.2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x14ac:dyDescent="0.2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  <row r="76" spans="1:11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</row>
    <row r="77" spans="1:11" x14ac:dyDescent="0.2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</row>
    <row r="78" spans="1:11" x14ac:dyDescent="0.2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</row>
    <row r="79" spans="1:11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</row>
    <row r="80" spans="1:11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</row>
    <row r="81" spans="1:11" x14ac:dyDescent="0.2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</row>
    <row r="82" spans="1:11" x14ac:dyDescent="0.2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</row>
    <row r="83" spans="1:11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</row>
    <row r="84" spans="1:11" x14ac:dyDescent="0.2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</row>
    <row r="85" spans="1:1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1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</row>
    <row r="87" spans="1:11" x14ac:dyDescent="0.2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</row>
    <row r="88" spans="1:11" x14ac:dyDescent="0.2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</row>
    <row r="89" spans="1:11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</row>
    <row r="90" spans="1:11" x14ac:dyDescent="0.2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</row>
    <row r="91" spans="1:11" x14ac:dyDescent="0.2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</row>
    <row r="92" spans="1:11" x14ac:dyDescent="0.2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</row>
    <row r="93" spans="1:11" x14ac:dyDescent="0.2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</row>
    <row r="94" spans="1:11" x14ac:dyDescent="0.2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</row>
    <row r="95" spans="1:11" x14ac:dyDescent="0.2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</row>
    <row r="96" spans="1:11" x14ac:dyDescent="0.2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</row>
    <row r="97" spans="1:11" x14ac:dyDescent="0.2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</row>
    <row r="98" spans="1:11" x14ac:dyDescent="0.2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</row>
    <row r="99" spans="1:11" x14ac:dyDescent="0.2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</row>
    <row r="100" spans="1:11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</row>
    <row r="101" spans="1:11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</row>
    <row r="102" spans="1:11" x14ac:dyDescent="0.2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</row>
    <row r="103" spans="1:1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1" x14ac:dyDescent="0.2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</row>
    <row r="105" spans="1:11" x14ac:dyDescent="0.2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</row>
    <row r="106" spans="1:11" x14ac:dyDescent="0.2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</row>
    <row r="107" spans="1:11" x14ac:dyDescent="0.2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</row>
    <row r="108" spans="1:11" x14ac:dyDescent="0.2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</row>
    <row r="109" spans="1:11" x14ac:dyDescent="0.2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</row>
    <row r="110" spans="1:11" x14ac:dyDescent="0.2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</row>
    <row r="111" spans="1:11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</row>
    <row r="112" spans="1:11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</row>
    <row r="113" spans="1:11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</row>
    <row r="114" spans="1:11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</row>
    <row r="115" spans="1:11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</row>
    <row r="116" spans="1:11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</row>
    <row r="117" spans="1:11" x14ac:dyDescent="0.2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</row>
    <row r="118" spans="1:11" x14ac:dyDescent="0.2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</row>
    <row r="119" spans="1:11" x14ac:dyDescent="0.2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</row>
    <row r="120" spans="1:11" x14ac:dyDescent="0.2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</row>
    <row r="121" spans="1:11" x14ac:dyDescent="0.2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</row>
    <row r="122" spans="1:11" x14ac:dyDescent="0.2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</row>
    <row r="123" spans="1:11" x14ac:dyDescent="0.2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</row>
    <row r="124" spans="1:11" x14ac:dyDescent="0.2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</row>
    <row r="125" spans="1:11" x14ac:dyDescent="0.2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</row>
    <row r="126" spans="1:11" x14ac:dyDescent="0.2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</row>
    <row r="127" spans="1:11" x14ac:dyDescent="0.2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</row>
    <row r="128" spans="1:11" x14ac:dyDescent="0.2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</row>
    <row r="129" spans="1:11" x14ac:dyDescent="0.2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</row>
    <row r="130" spans="1:11" x14ac:dyDescent="0.2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</row>
    <row r="131" spans="1:11" x14ac:dyDescent="0.2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</row>
    <row r="132" spans="1:11" x14ac:dyDescent="0.2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</row>
    <row r="133" spans="1:11" x14ac:dyDescent="0.2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</row>
    <row r="134" spans="1:11" x14ac:dyDescent="0.2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</row>
    <row r="135" spans="1:11" x14ac:dyDescent="0.2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</row>
    <row r="136" spans="1:11" x14ac:dyDescent="0.2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</row>
    <row r="137" spans="1:11" x14ac:dyDescent="0.2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</row>
    <row r="138" spans="1:11" x14ac:dyDescent="0.2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</row>
    <row r="139" spans="1:11" x14ac:dyDescent="0.2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</row>
    <row r="140" spans="1:11" ht="13.5" customHeight="1" x14ac:dyDescent="0.2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</row>
    <row r="141" spans="1:11" x14ac:dyDescent="0.2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</row>
    <row r="142" spans="1:11" x14ac:dyDescent="0.2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</row>
    <row r="143" spans="1:11" x14ac:dyDescent="0.2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</row>
    <row r="144" spans="1:11" x14ac:dyDescent="0.2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</row>
    <row r="145" spans="1:11" x14ac:dyDescent="0.2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</row>
    <row r="146" spans="1:11" x14ac:dyDescent="0.2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</row>
    <row r="147" spans="1:11" x14ac:dyDescent="0.2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</row>
    <row r="148" spans="1:11" x14ac:dyDescent="0.2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</row>
    <row r="149" spans="1:11" x14ac:dyDescent="0.2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</row>
    <row r="150" spans="1:11" x14ac:dyDescent="0.2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</row>
    <row r="151" spans="1:11" x14ac:dyDescent="0.2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</row>
    <row r="152" spans="1:11" x14ac:dyDescent="0.2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</row>
    <row r="153" spans="1:11" x14ac:dyDescent="0.2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</row>
    <row r="154" spans="1:11" x14ac:dyDescent="0.2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</row>
    <row r="155" spans="1:11" x14ac:dyDescent="0.2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</row>
    <row r="156" spans="1:11" x14ac:dyDescent="0.2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</row>
    <row r="157" spans="1:11" x14ac:dyDescent="0.2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</row>
    <row r="158" spans="1:11" x14ac:dyDescent="0.2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</row>
    <row r="159" spans="1:11" x14ac:dyDescent="0.25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</row>
    <row r="160" spans="1:11" x14ac:dyDescent="0.2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</row>
    <row r="161" spans="1:11" x14ac:dyDescent="0.25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</row>
    <row r="162" spans="1:11" x14ac:dyDescent="0.2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</row>
    <row r="163" spans="1:11" x14ac:dyDescent="0.25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</row>
    <row r="164" spans="1:11" x14ac:dyDescent="0.25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</row>
    <row r="165" spans="1:11" x14ac:dyDescent="0.2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</row>
    <row r="166" spans="1:11" x14ac:dyDescent="0.25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</row>
    <row r="167" spans="1:11" x14ac:dyDescent="0.25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</row>
    <row r="168" spans="1:11" ht="14.25" customHeight="1" x14ac:dyDescent="0.25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</row>
    <row r="169" spans="1:11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</row>
    <row r="170" spans="1:11" x14ac:dyDescent="0.25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</row>
    <row r="171" spans="1:11" x14ac:dyDescent="0.2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</row>
    <row r="172" spans="1:11" x14ac:dyDescent="0.25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</row>
    <row r="173" spans="1:11" x14ac:dyDescent="0.25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</row>
    <row r="174" spans="1:11" x14ac:dyDescent="0.25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</row>
    <row r="175" spans="1:11" x14ac:dyDescent="0.2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</row>
    <row r="176" spans="1:11" x14ac:dyDescent="0.25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</row>
    <row r="177" spans="1:11" x14ac:dyDescent="0.25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</row>
    <row r="178" spans="1:11" x14ac:dyDescent="0.25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</row>
    <row r="179" spans="1:11" x14ac:dyDescent="0.2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</row>
    <row r="180" spans="1:11" x14ac:dyDescent="0.25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</row>
    <row r="181" spans="1:11" x14ac:dyDescent="0.25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</row>
    <row r="182" spans="1:11" x14ac:dyDescent="0.25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</row>
    <row r="183" spans="1:11" x14ac:dyDescent="0.25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</row>
    <row r="184" spans="1:11" x14ac:dyDescent="0.25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</row>
    <row r="185" spans="1:11" x14ac:dyDescent="0.2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</row>
    <row r="186" spans="1:11" x14ac:dyDescent="0.25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</row>
    <row r="187" spans="1:11" x14ac:dyDescent="0.25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</row>
    <row r="188" spans="1:11" x14ac:dyDescent="0.25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</row>
    <row r="189" spans="1:11" x14ac:dyDescent="0.2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</row>
    <row r="190" spans="1:11" x14ac:dyDescent="0.2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</row>
    <row r="191" spans="1:11" x14ac:dyDescent="0.25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</row>
    <row r="192" spans="1:11" x14ac:dyDescent="0.25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</row>
    <row r="193" spans="1:11" x14ac:dyDescent="0.25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</row>
    <row r="194" spans="1:11" x14ac:dyDescent="0.25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</row>
    <row r="195" spans="1:11" x14ac:dyDescent="0.2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</row>
    <row r="196" spans="1:11" x14ac:dyDescent="0.25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</row>
    <row r="197" spans="1:11" x14ac:dyDescent="0.2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</row>
    <row r="198" spans="1:11" x14ac:dyDescent="0.2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</row>
    <row r="199" spans="1:11" x14ac:dyDescent="0.25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</row>
    <row r="200" spans="1:11" x14ac:dyDescent="0.25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</row>
    <row r="201" spans="1:11" x14ac:dyDescent="0.25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</row>
    <row r="202" spans="1:11" x14ac:dyDescent="0.2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</row>
    <row r="203" spans="1:11" x14ac:dyDescent="0.2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</row>
    <row r="204" spans="1:11" x14ac:dyDescent="0.25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</row>
    <row r="205" spans="1:11" x14ac:dyDescent="0.2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</row>
    <row r="206" spans="1:11" x14ac:dyDescent="0.25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</row>
    <row r="207" spans="1:11" x14ac:dyDescent="0.25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</row>
    <row r="208" spans="1:11" x14ac:dyDescent="0.25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</row>
    <row r="209" spans="1:11" x14ac:dyDescent="0.25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</row>
    <row r="210" spans="1:11" x14ac:dyDescent="0.25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</row>
    <row r="211" spans="1:11" x14ac:dyDescent="0.25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</row>
    <row r="212" spans="1:11" x14ac:dyDescent="0.2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</row>
    <row r="213" spans="1:11" x14ac:dyDescent="0.25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</row>
    <row r="214" spans="1:11" x14ac:dyDescent="0.25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</row>
  </sheetData>
  <mergeCells count="9">
    <mergeCell ref="A26:K27"/>
    <mergeCell ref="A30:K31"/>
    <mergeCell ref="A34:D34"/>
    <mergeCell ref="A1:K3"/>
    <mergeCell ref="A4:K5"/>
    <mergeCell ref="A9:K10"/>
    <mergeCell ref="A13:K14"/>
    <mergeCell ref="A17:K18"/>
    <mergeCell ref="A21:K22"/>
  </mergeCells>
  <pageMargins left="0.39370078740157483" right="0.27559055118110237" top="1.1417322834645669" bottom="0.78740157480314965" header="0.15748031496062992" footer="0.31496062992125984"/>
  <pageSetup scale="70" fitToHeight="0" orientation="landscape" r:id="rId1"/>
  <headerFooter>
    <oddHeader>&amp;C&amp;G</oddHeader>
    <oddFooter>Página &amp;P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FEBRERO 2024</vt:lpstr>
      <vt:lpstr>'FEBRERO 2024'!Área_de_impresión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Massiel Tineo</dc:creator>
  <cp:lastModifiedBy>Massiel Tineo</cp:lastModifiedBy>
  <cp:lastPrinted>2024-05-01T14:38:45Z</cp:lastPrinted>
  <dcterms:created xsi:type="dcterms:W3CDTF">2023-09-13T18:40:09Z</dcterms:created>
  <dcterms:modified xsi:type="dcterms:W3CDTF">2024-05-01T14:51:31Z</dcterms:modified>
</cp:coreProperties>
</file>