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 2023\NOMINAS OCTUBRE 2023\"/>
    </mc:Choice>
  </mc:AlternateContent>
  <xr:revisionPtr revIDLastSave="0" documentId="13_ncr:1_{DFA5F3DC-2E36-4E46-9E81-06A59FD053AC}" xr6:coauthVersionLast="47" xr6:coauthVersionMax="47" xr10:uidLastSave="{00000000-0000-0000-0000-000000000000}"/>
  <bookViews>
    <workbookView xWindow="-120" yWindow="-120" windowWidth="20730" windowHeight="11160" xr2:uid="{7AA6260C-0307-4F5A-BBEF-E0CC5AD52856}"/>
  </bookViews>
  <sheets>
    <sheet name=" OCTUBRE TEMPORAL 2023" sheetId="1" r:id="rId1"/>
  </sheets>
  <definedNames>
    <definedName name="_xlnm.Print_Area" localSheetId="0">' OCTUBRE TEMPORAL 2023'!$A$1:$M$75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M8" i="1" s="1"/>
  <c r="K58" i="1"/>
  <c r="J58" i="1"/>
  <c r="I58" i="1"/>
  <c r="H58" i="1"/>
  <c r="G58" i="1"/>
  <c r="M56" i="1"/>
  <c r="L56" i="1"/>
  <c r="M53" i="1"/>
  <c r="L53" i="1"/>
  <c r="M50" i="1"/>
  <c r="L50" i="1"/>
  <c r="M49" i="1"/>
  <c r="L49" i="1"/>
  <c r="M48" i="1"/>
  <c r="L48" i="1"/>
  <c r="M45" i="1"/>
  <c r="L45" i="1"/>
  <c r="M41" i="1"/>
  <c r="L41" i="1"/>
  <c r="L38" i="1"/>
  <c r="M38" i="1" s="1"/>
  <c r="M34" i="1"/>
  <c r="L34" i="1"/>
  <c r="M33" i="1"/>
  <c r="L33" i="1"/>
  <c r="M32" i="1"/>
  <c r="L32" i="1"/>
  <c r="M31" i="1"/>
  <c r="L31" i="1"/>
  <c r="L30" i="1"/>
  <c r="M30" i="1" s="1"/>
  <c r="M29" i="1"/>
  <c r="L29" i="1"/>
  <c r="M26" i="1"/>
  <c r="L26" i="1"/>
  <c r="M23" i="1"/>
  <c r="L23" i="1"/>
  <c r="L22" i="1"/>
  <c r="M22" i="1" s="1"/>
  <c r="M21" i="1"/>
  <c r="L21" i="1"/>
  <c r="M18" i="1"/>
  <c r="L18" i="1"/>
  <c r="L15" i="1"/>
  <c r="M15" i="1" s="1"/>
  <c r="M12" i="1"/>
  <c r="L12" i="1"/>
  <c r="M11" i="1"/>
  <c r="L11" i="1"/>
  <c r="M7" i="1"/>
  <c r="L7" i="1"/>
  <c r="L58" i="1" l="1"/>
  <c r="M58" i="1"/>
</calcChain>
</file>

<file path=xl/sharedStrings.xml><?xml version="1.0" encoding="utf-8"?>
<sst xmlns="http://schemas.openxmlformats.org/spreadsheetml/2006/main" count="99" uniqueCount="70">
  <si>
    <t>No.</t>
  </si>
  <si>
    <t>Nombres</t>
  </si>
  <si>
    <t>Sexo</t>
  </si>
  <si>
    <t>VIGENCIA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</si>
  <si>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</si>
  <si>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</si>
  <si>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</si>
  <si>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</si>
  <si>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</si>
  <si>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</si>
  <si>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</si>
  <si>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</si>
  <si>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DEPÁRTAMENTO DE RECURSOS HUMANOS</t>
  </si>
  <si>
    <t>XIOMIBEL GERONIMO BATISTA</t>
  </si>
  <si>
    <t>F</t>
  </si>
  <si>
    <t>ANALISTA LEGAL</t>
  </si>
  <si>
    <t>MARLEINY ULLOLA VICENTE</t>
  </si>
  <si>
    <t>TECNICO DE RECURSOS HUMANOS</t>
  </si>
  <si>
    <t>DEPÁRTAMENTO DE PLANIFICACIÓN Y DESARROLLO</t>
  </si>
  <si>
    <t>CARLOS LORENZO PEÑA MERCEDES</t>
  </si>
  <si>
    <t>M</t>
  </si>
  <si>
    <t>ENCARGADO DEPARTAMENTO PLANIF</t>
  </si>
  <si>
    <t>LEANDRO CLAUDIO ALMONTE</t>
  </si>
  <si>
    <t>INGENIERO EN FISCALIZACION</t>
  </si>
  <si>
    <t>DEPÁRTAMENTO JURÍDICO</t>
  </si>
  <si>
    <t>MASSIEL IVETTE HERRERA DIAZ</t>
  </si>
  <si>
    <t>ABOGADO (A)</t>
  </si>
  <si>
    <t>ELIS PATRICIA PERALTA SURIEL</t>
  </si>
  <si>
    <t>TECNICO DE COMUNICACIONES</t>
  </si>
  <si>
    <t>DIRECCION ADMINISTRATIVA Y FINANCIERA</t>
  </si>
  <si>
    <t>BERKIS TERESA PAULINO RODRIGUEZ</t>
  </si>
  <si>
    <t>DIRECTORA ADMINISTRATIVA Y FINANCIERA</t>
  </si>
  <si>
    <t>MERCEDES BENILDA ALFONSECA SUNCAR</t>
  </si>
  <si>
    <t>ENCARGADO DIVISION DE COMPRAS</t>
  </si>
  <si>
    <t>MARIA ESTEFANY CORONA CRUZ</t>
  </si>
  <si>
    <t>CONTADORA</t>
  </si>
  <si>
    <t>DIRECCIÓN DE CATASTRO MINERO</t>
  </si>
  <si>
    <t>KAREN MASSIEL REYES SURIEL</t>
  </si>
  <si>
    <t>GEOLOGO (A) I</t>
  </si>
  <si>
    <t>DIRECCIÓN DE FISCALIZACION MINERA</t>
  </si>
  <si>
    <t>PEDRO DE LA CRUZ BAUTISTA GARCIA</t>
  </si>
  <si>
    <t>JOEL MUÑOZ SALAZAR</t>
  </si>
  <si>
    <t>SURANIS EVANGELISTA NUÑEZ PERALTA</t>
  </si>
  <si>
    <t>ANALISTA FINANCIERO</t>
  </si>
  <si>
    <t>ANDREINA DEL CARMEN FAJARDO ARAUJO</t>
  </si>
  <si>
    <t>ESTEFANY ESTHEL BELEN SANCHEZ</t>
  </si>
  <si>
    <t>PEDRO PABLO HENRIQUEZ LIRIANO</t>
  </si>
  <si>
    <t>COORDINADOR REGIONAL</t>
  </si>
  <si>
    <t>DEPÁRTAMENTO DE FISCALIZACION DE MINAS Y PLANTAS DE BENEFICIOS</t>
  </si>
  <si>
    <t>RAMON ESTEBAN MARTE GONZALEZ</t>
  </si>
  <si>
    <t>ENCARGADO DEPARTAMENTO FISCALIZACION</t>
  </si>
  <si>
    <t>DEPÁRTAMENTO DE AMBIENTE Y SEGURIDAD MINERA</t>
  </si>
  <si>
    <t>RICARDO REYNOSO VILLAFAÑA</t>
  </si>
  <si>
    <t>SECCION DE COMPENSACION AMBIENTAL</t>
  </si>
  <si>
    <t>SHAMUEL MUÑOZ RIVERA</t>
  </si>
  <si>
    <t>TECNICO DE MINERIA ARTESANAL</t>
  </si>
  <si>
    <t>DIRECCION DE MINERIA ARTESANAL</t>
  </si>
  <si>
    <t>LUIS MANUEL ACOSTA</t>
  </si>
  <si>
    <t>GEOLOGO II</t>
  </si>
  <si>
    <t>MARIA JOSEFINA ALTAGRACIA LIRIANO P</t>
  </si>
  <si>
    <t>GEOLOGO I</t>
  </si>
  <si>
    <t>DANIEL QUEZADA HEREDIA</t>
  </si>
  <si>
    <t>DIRECCIÓN DE PROYECTOS DE RECURSOS MINEROS</t>
  </si>
  <si>
    <t>LOURDES ELIANA DOMINGUEZ RONDON</t>
  </si>
  <si>
    <t>GEOLOGO (A)</t>
  </si>
  <si>
    <t>DIVISIÓN DE CONTABILIDAD</t>
  </si>
  <si>
    <t>LEOPOLDO GONZALEZ</t>
  </si>
  <si>
    <t>AUXILIAR PEQUEÑA MINERIA</t>
  </si>
  <si>
    <t>TOTAL GENERAL</t>
  </si>
  <si>
    <t>SUELDOS PERSONAL TEMPORAL CORRESPONDIENTE AL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</si>
</sst>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right" vertical="center"/>
    </xf>
    <xf numFmtId="4" fontId="0" fillId="2" borderId="1" xfId="0" applyNumberFormat="1" applyFill="1" applyBorder="1" applyAlignment="1">
      <alignment horizontal="right"/>
    </xf>
    <xf numFmtId="4" fontId="0" fillId="0" borderId="0" xfId="0" applyNumberForma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4" fontId="0" fillId="2" borderId="0" xfId="0" applyNumberFormat="1" applyFill="1" applyAlignment="1">
      <alignment horizontal="right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4" fontId="0" fillId="2" borderId="6" xfId="0" applyNumberFormat="1" applyFill="1" applyBorder="1" applyAlignment="1">
      <alignment horizontal="right"/>
    </xf>
    <xf numFmtId="4" fontId="0" fillId="2" borderId="7" xfId="0" applyNumberFormat="1" applyFill="1" applyBorder="1" applyAlignment="1">
      <alignment horizontal="right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4" fontId="1" fillId="3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312084</xdr:colOff>
      <xdr:row>60</xdr:row>
      <xdr:rowOff>82925</xdr:rowOff>
    </xdr:from>
    <xdr:to>
      <xdr:col>2</xdr:col>
      <xdr:colOff>358588</xdr:colOff>
      <xdr:row>66</xdr:row>
      <xdr:rowOff>212913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71252FB-ED9A-41B8-A37F-8EEB1F923B65}"/>
            </a:ext>
          </a:extLst>
        </xdr:cNvPr>
        <xdr:cNvSpPr txBox="1"/>
      </xdr:nvSpPr>
      <xdr:spPr>
        <a:xfrm>
          <a:off x="312084" y="15075275"/>
          <a:ext cx="2884954" cy="1787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 por:</a:t>
          </a:r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Enc. Sec.</a:t>
          </a:r>
          <a:r>
            <a:rPr lang="es-DO" sz="1300" baseline="0"/>
            <a:t> Registro Control y Nominas</a:t>
          </a:r>
        </a:p>
        <a:p>
          <a:pPr algn="ctr"/>
          <a:r>
            <a:rPr lang="es-DO" sz="1300" baseline="0"/>
            <a:t>Departamento de Recursos Humanos</a:t>
          </a:r>
          <a:endParaRPr lang="es-DO" sz="1300"/>
        </a:p>
      </xdr:txBody>
    </xdr:sp>
    <xdr:clientData/>
  </xdr:twoCellAnchor>
  <xdr:twoCellAnchor>
    <xdr:from>
      <xdr:col>4</xdr:col>
      <xdr:colOff>466164</xdr:colOff>
      <xdr:row>60</xdr:row>
      <xdr:rowOff>68360</xdr:rowOff>
    </xdr:from>
    <xdr:to>
      <xdr:col>6</xdr:col>
      <xdr:colOff>356299</xdr:colOff>
      <xdr:row>66</xdr:row>
      <xdr:rowOff>168652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E7D4F69-A0FB-4EF7-ACB4-F86386F74250}"/>
            </a:ext>
          </a:extLst>
        </xdr:cNvPr>
        <xdr:cNvSpPr txBox="1"/>
      </xdr:nvSpPr>
      <xdr:spPr>
        <a:xfrm>
          <a:off x="4399989" y="15060710"/>
          <a:ext cx="3252460" cy="1757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Responsable</a:t>
          </a:r>
          <a:r>
            <a:rPr lang="es-DO" sz="1300" baseline="0"/>
            <a:t> Financiero</a:t>
          </a:r>
          <a:endParaRPr lang="es-DO" sz="1300"/>
        </a:p>
      </xdr:txBody>
    </xdr:sp>
    <xdr:clientData/>
  </xdr:twoCellAnchor>
  <xdr:twoCellAnchor>
    <xdr:from>
      <xdr:col>8</xdr:col>
      <xdr:colOff>548528</xdr:colOff>
      <xdr:row>60</xdr:row>
      <xdr:rowOff>50990</xdr:rowOff>
    </xdr:from>
    <xdr:to>
      <xdr:col>11</xdr:col>
      <xdr:colOff>729025</xdr:colOff>
      <xdr:row>67</xdr:row>
      <xdr:rowOff>41464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ED40BD1-1850-4961-ABAF-D66FE3D9F708}"/>
            </a:ext>
          </a:extLst>
        </xdr:cNvPr>
        <xdr:cNvSpPr txBox="1"/>
      </xdr:nvSpPr>
      <xdr:spPr>
        <a:xfrm>
          <a:off x="9282953" y="15043340"/>
          <a:ext cx="2399822" cy="1924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5EDD3-BC0E-4E33-A7F3-C01881973637}">
  <sheetPr>
    <pageSetUpPr fitToPage="1"/>
  </sheetPr>
  <dimension ref="A1:Q213"/>
  <sheetViews>
    <sheetView tabSelected="1" view="pageBreakPreview" topLeftCell="A44" zoomScaleNormal="85" zoomScaleSheetLayoutView="100" workbookViewId="0">
      <selection activeCell="M58" sqref="M58"/>
    </sheetView>
  </sheetViews>
  <sheetFormatPr baseColWidth="10" defaultRowHeight="21.95" customHeight="1" x14ac:dyDescent="0.25"/>
  <cols>
    <col min="1" max="1" width="4.85546875" customWidth="1"/>
    <col min="2" max="2" width="37.7109375" customWidth="1"/>
    <col min="3" max="3" width="6.28515625" customWidth="1"/>
    <col min="4" max="4" width="10.140625" customWidth="1"/>
    <col min="5" max="5" width="11.28515625" customWidth="1"/>
    <col min="6" max="6" width="39.140625" customWidth="1"/>
    <col min="7" max="7" width="11.85546875" customWidth="1"/>
    <col min="8" max="8" width="9.7109375" customWidth="1"/>
    <col min="10" max="10" width="10.42578125" customWidth="1"/>
    <col min="12" max="13" width="11.85546875" bestFit="1" customWidth="1"/>
  </cols>
  <sheetData>
    <row r="1" spans="1:17" ht="21.95" customHeight="1" x14ac:dyDescent="0.25">
      <c r="A1" s="30" t="s">
        <v>69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7" ht="21.9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7" ht="21.9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7" ht="21.95" customHeight="1" x14ac:dyDescent="0.25">
      <c r="A4" s="1" t="s">
        <v>0</v>
      </c>
      <c r="B4" s="1" t="s">
        <v>1</v>
      </c>
      <c r="C4" s="1" t="s">
        <v>2</v>
      </c>
      <c r="D4" s="31" t="s">
        <v>3</v>
      </c>
      <c r="E4" s="32"/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</row>
    <row r="5" spans="1:17" ht="21.95" customHeight="1" x14ac:dyDescent="0.25">
      <c r="A5" s="29" t="s">
        <v>12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7" ht="6.75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7" ht="21.95" customHeight="1" x14ac:dyDescent="0.25">
      <c r="A7" s="2">
        <v>1</v>
      </c>
      <c r="B7" s="3" t="s">
        <v>13</v>
      </c>
      <c r="C7" s="2" t="s">
        <v>14</v>
      </c>
      <c r="D7" s="4">
        <v>45139</v>
      </c>
      <c r="E7" s="4">
        <v>45322</v>
      </c>
      <c r="F7" s="3" t="s">
        <v>15</v>
      </c>
      <c r="G7" s="5">
        <v>43500</v>
      </c>
      <c r="H7" s="6">
        <v>1248.45</v>
      </c>
      <c r="I7" s="6">
        <v>936.62</v>
      </c>
      <c r="J7" s="6">
        <v>1322.4</v>
      </c>
      <c r="K7" s="6">
        <v>5125</v>
      </c>
      <c r="L7" s="6">
        <f>SUM(H7:K7)</f>
        <v>8632.4700000000012</v>
      </c>
      <c r="M7" s="6">
        <f>G7-L7</f>
        <v>34867.53</v>
      </c>
      <c r="Q7" s="7"/>
    </row>
    <row r="8" spans="1:17" ht="21.95" customHeight="1" x14ac:dyDescent="0.25">
      <c r="A8" s="2">
        <v>2</v>
      </c>
      <c r="B8" s="3" t="s">
        <v>16</v>
      </c>
      <c r="C8" s="2" t="s">
        <v>14</v>
      </c>
      <c r="D8" s="4">
        <v>45139</v>
      </c>
      <c r="E8" s="4">
        <v>45322</v>
      </c>
      <c r="F8" s="3" t="s">
        <v>17</v>
      </c>
      <c r="G8" s="5">
        <v>32500</v>
      </c>
      <c r="H8" s="6">
        <v>932.75</v>
      </c>
      <c r="I8" s="6">
        <v>0</v>
      </c>
      <c r="J8" s="6">
        <v>988</v>
      </c>
      <c r="K8" s="6">
        <v>125</v>
      </c>
      <c r="L8" s="6">
        <f>H8+I8+J8+K8</f>
        <v>2045.75</v>
      </c>
      <c r="M8" s="6">
        <f>G8-L8</f>
        <v>30454.25</v>
      </c>
      <c r="Q8" s="7"/>
    </row>
    <row r="9" spans="1:17" ht="21.95" customHeight="1" x14ac:dyDescent="0.25">
      <c r="A9" s="29" t="s">
        <v>18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7" ht="4.5" customHeight="1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spans="1:17" ht="21.95" customHeight="1" x14ac:dyDescent="0.25">
      <c r="A11" s="8">
        <v>3</v>
      </c>
      <c r="B11" s="9" t="s">
        <v>19</v>
      </c>
      <c r="C11" s="8" t="s">
        <v>20</v>
      </c>
      <c r="D11" s="10">
        <v>45078</v>
      </c>
      <c r="E11" s="10">
        <v>45260</v>
      </c>
      <c r="F11" s="9" t="s">
        <v>21</v>
      </c>
      <c r="G11" s="6">
        <v>108000</v>
      </c>
      <c r="H11" s="6">
        <v>3099.6</v>
      </c>
      <c r="I11" s="6">
        <v>13987.17</v>
      </c>
      <c r="J11" s="6">
        <v>3283.2</v>
      </c>
      <c r="K11" s="6">
        <v>1378.97</v>
      </c>
      <c r="L11" s="6">
        <f>SUM(H11:K11)</f>
        <v>21748.940000000002</v>
      </c>
      <c r="M11" s="6">
        <f>G11-L11</f>
        <v>86251.06</v>
      </c>
    </row>
    <row r="12" spans="1:17" ht="21.95" customHeight="1" x14ac:dyDescent="0.25">
      <c r="A12" s="8">
        <v>4</v>
      </c>
      <c r="B12" s="9" t="s">
        <v>22</v>
      </c>
      <c r="C12" s="8" t="s">
        <v>20</v>
      </c>
      <c r="D12" s="10">
        <v>45017</v>
      </c>
      <c r="E12" s="10">
        <v>45199</v>
      </c>
      <c r="F12" s="9" t="s">
        <v>23</v>
      </c>
      <c r="G12" s="6">
        <v>75000</v>
      </c>
      <c r="H12" s="6">
        <v>2152.5</v>
      </c>
      <c r="I12" s="6">
        <v>6309.38</v>
      </c>
      <c r="J12" s="6">
        <v>2280</v>
      </c>
      <c r="K12" s="6">
        <v>125</v>
      </c>
      <c r="L12" s="6">
        <f>SUM(H12:K12)</f>
        <v>10866.880000000001</v>
      </c>
      <c r="M12" s="6">
        <f>G12-L12</f>
        <v>64133.119999999995</v>
      </c>
    </row>
    <row r="13" spans="1:17" ht="21.95" customHeight="1" x14ac:dyDescent="0.25">
      <c r="A13" s="29" t="s">
        <v>24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17" ht="1.5" customHeight="1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17" ht="21.95" customHeight="1" x14ac:dyDescent="0.25">
      <c r="A15" s="2">
        <v>5</v>
      </c>
      <c r="B15" s="9" t="s">
        <v>25</v>
      </c>
      <c r="C15" s="8" t="s">
        <v>14</v>
      </c>
      <c r="D15" s="10">
        <v>44986</v>
      </c>
      <c r="E15" s="10">
        <v>45169</v>
      </c>
      <c r="F15" s="9" t="s">
        <v>26</v>
      </c>
      <c r="G15" s="6">
        <v>65000</v>
      </c>
      <c r="H15" s="6">
        <v>1865.5</v>
      </c>
      <c r="I15" s="6">
        <v>4110.1000000000004</v>
      </c>
      <c r="J15" s="6">
        <v>1976</v>
      </c>
      <c r="K15" s="6">
        <v>1612.38</v>
      </c>
      <c r="L15" s="6">
        <f>SUM(H15:K15)</f>
        <v>9563.98</v>
      </c>
      <c r="M15" s="6">
        <f>G15-L15</f>
        <v>55436.020000000004</v>
      </c>
    </row>
    <row r="16" spans="1:17" ht="21.95" customHeight="1" x14ac:dyDescent="0.25">
      <c r="A16" s="29" t="s">
        <v>18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1:16" ht="6.75" customHeight="1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P17" s="7"/>
    </row>
    <row r="18" spans="1:16" ht="21.95" customHeight="1" x14ac:dyDescent="0.25">
      <c r="A18" s="8">
        <v>6</v>
      </c>
      <c r="B18" s="9" t="s">
        <v>27</v>
      </c>
      <c r="C18" s="8" t="s">
        <v>14</v>
      </c>
      <c r="D18" s="10">
        <v>45017</v>
      </c>
      <c r="E18" s="10">
        <v>45199</v>
      </c>
      <c r="F18" s="9" t="s">
        <v>28</v>
      </c>
      <c r="G18" s="6">
        <v>46000</v>
      </c>
      <c r="H18" s="6">
        <v>1320.2</v>
      </c>
      <c r="I18" s="6">
        <v>1289.46</v>
      </c>
      <c r="J18" s="6">
        <v>1398.4</v>
      </c>
      <c r="K18" s="6">
        <v>3175</v>
      </c>
      <c r="L18" s="6">
        <f t="shared" ref="L18" si="0">SUM(H18:K18)</f>
        <v>7183.0599999999995</v>
      </c>
      <c r="M18" s="6">
        <f t="shared" ref="M18" si="1">G18-L18</f>
        <v>38816.94</v>
      </c>
    </row>
    <row r="19" spans="1:16" ht="21.95" customHeight="1" x14ac:dyDescent="0.25">
      <c r="A19" s="29" t="s">
        <v>29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6" ht="9.75" customHeight="1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6" ht="21.95" customHeight="1" x14ac:dyDescent="0.25">
      <c r="A21" s="8">
        <v>7</v>
      </c>
      <c r="B21" s="9" t="s">
        <v>30</v>
      </c>
      <c r="C21" s="8" t="s">
        <v>14</v>
      </c>
      <c r="D21" s="10">
        <v>45078</v>
      </c>
      <c r="E21" s="10">
        <v>45626</v>
      </c>
      <c r="F21" s="9" t="s">
        <v>31</v>
      </c>
      <c r="G21" s="6">
        <v>130000</v>
      </c>
      <c r="H21" s="6">
        <v>3731</v>
      </c>
      <c r="I21" s="6">
        <v>19162.12</v>
      </c>
      <c r="J21" s="6">
        <v>3952</v>
      </c>
      <c r="K21" s="6">
        <v>125</v>
      </c>
      <c r="L21" s="6">
        <f>SUM(H21:K21)</f>
        <v>26970.12</v>
      </c>
      <c r="M21" s="6">
        <f>G21-L21</f>
        <v>103029.88</v>
      </c>
    </row>
    <row r="22" spans="1:16" ht="21.95" customHeight="1" x14ac:dyDescent="0.25">
      <c r="A22" s="8">
        <v>8</v>
      </c>
      <c r="B22" s="9" t="s">
        <v>32</v>
      </c>
      <c r="C22" s="8" t="s">
        <v>14</v>
      </c>
      <c r="D22" s="10">
        <v>45139</v>
      </c>
      <c r="E22" s="10">
        <v>45322</v>
      </c>
      <c r="F22" s="9" t="s">
        <v>33</v>
      </c>
      <c r="G22" s="6">
        <v>85000</v>
      </c>
      <c r="H22" s="6">
        <v>2439.5</v>
      </c>
      <c r="I22" s="6">
        <v>8180.15</v>
      </c>
      <c r="J22" s="6">
        <v>2584</v>
      </c>
      <c r="K22" s="6">
        <v>1712.38</v>
      </c>
      <c r="L22" s="6">
        <f t="shared" ref="L22:L23" si="2">SUM(H22:K22)</f>
        <v>14916.029999999999</v>
      </c>
      <c r="M22" s="6">
        <f t="shared" ref="M22:M23" si="3">G22-L22</f>
        <v>70083.97</v>
      </c>
    </row>
    <row r="23" spans="1:16" ht="21.95" customHeight="1" x14ac:dyDescent="0.25">
      <c r="A23" s="8">
        <v>9</v>
      </c>
      <c r="B23" s="9" t="s">
        <v>34</v>
      </c>
      <c r="C23" s="8" t="s">
        <v>14</v>
      </c>
      <c r="D23" s="10">
        <v>45121</v>
      </c>
      <c r="E23" s="10">
        <v>45305</v>
      </c>
      <c r="F23" s="9" t="s">
        <v>35</v>
      </c>
      <c r="G23" s="6">
        <v>36000</v>
      </c>
      <c r="H23" s="6">
        <v>1033.2</v>
      </c>
      <c r="I23" s="6">
        <v>0</v>
      </c>
      <c r="J23" s="6">
        <v>1094.4000000000001</v>
      </c>
      <c r="K23" s="6">
        <v>125</v>
      </c>
      <c r="L23" s="6">
        <f t="shared" si="2"/>
        <v>2252.6000000000004</v>
      </c>
      <c r="M23" s="6">
        <f t="shared" si="3"/>
        <v>33747.4</v>
      </c>
    </row>
    <row r="24" spans="1:16" ht="21.95" customHeight="1" x14ac:dyDescent="0.25">
      <c r="A24" s="29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6" ht="6" customHeight="1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6" ht="21.95" customHeight="1" x14ac:dyDescent="0.25">
      <c r="A26" s="2">
        <v>10</v>
      </c>
      <c r="B26" s="9" t="s">
        <v>37</v>
      </c>
      <c r="C26" s="8" t="s">
        <v>14</v>
      </c>
      <c r="D26" s="10">
        <v>45139</v>
      </c>
      <c r="E26" s="10">
        <v>45322</v>
      </c>
      <c r="F26" s="9" t="s">
        <v>38</v>
      </c>
      <c r="G26" s="6">
        <v>55000</v>
      </c>
      <c r="H26" s="6">
        <v>1578.5</v>
      </c>
      <c r="I26" s="6">
        <v>2559.6799999999998</v>
      </c>
      <c r="J26" s="6">
        <v>1672</v>
      </c>
      <c r="K26" s="6">
        <v>25</v>
      </c>
      <c r="L26" s="6">
        <f>SUM(H26:K26)</f>
        <v>5835.18</v>
      </c>
      <c r="M26" s="6">
        <f>G26-L26</f>
        <v>49164.82</v>
      </c>
    </row>
    <row r="27" spans="1:16" ht="21.95" customHeight="1" x14ac:dyDescent="0.25">
      <c r="A27" s="29" t="s">
        <v>39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6" ht="6.75" customHeight="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6" ht="21.95" customHeight="1" x14ac:dyDescent="0.25">
      <c r="A29" s="2">
        <v>11</v>
      </c>
      <c r="B29" s="9" t="s">
        <v>40</v>
      </c>
      <c r="C29" s="8" t="s">
        <v>20</v>
      </c>
      <c r="D29" s="10">
        <v>45139</v>
      </c>
      <c r="E29" s="10">
        <v>45322</v>
      </c>
      <c r="F29" s="9" t="s">
        <v>38</v>
      </c>
      <c r="G29" s="6">
        <v>80000</v>
      </c>
      <c r="H29" s="6">
        <v>2296</v>
      </c>
      <c r="I29" s="6">
        <v>7400.87</v>
      </c>
      <c r="J29" s="6">
        <v>2432</v>
      </c>
      <c r="K29" s="6">
        <v>25</v>
      </c>
      <c r="L29" s="6">
        <f>SUM(H29:K29)</f>
        <v>12153.869999999999</v>
      </c>
      <c r="M29" s="6">
        <f>G29-L29</f>
        <v>67846.13</v>
      </c>
    </row>
    <row r="30" spans="1:16" ht="21.95" customHeight="1" x14ac:dyDescent="0.25">
      <c r="A30" s="2">
        <v>12</v>
      </c>
      <c r="B30" s="9" t="s">
        <v>41</v>
      </c>
      <c r="C30" s="8" t="s">
        <v>20</v>
      </c>
      <c r="D30" s="10">
        <v>45017</v>
      </c>
      <c r="E30" s="10">
        <v>45199</v>
      </c>
      <c r="F30" s="9" t="s">
        <v>38</v>
      </c>
      <c r="G30" s="6">
        <v>75000</v>
      </c>
      <c r="H30" s="6">
        <v>2152.5</v>
      </c>
      <c r="I30" s="6">
        <v>5674.42</v>
      </c>
      <c r="J30" s="6">
        <v>2280</v>
      </c>
      <c r="K30" s="6">
        <v>3299.76</v>
      </c>
      <c r="L30" s="6">
        <f t="shared" ref="L30:L34" si="4">SUM(H30:K30)</f>
        <v>13406.68</v>
      </c>
      <c r="M30" s="6">
        <f t="shared" ref="M30:M34" si="5">G30-L30</f>
        <v>61593.32</v>
      </c>
    </row>
    <row r="31" spans="1:16" ht="21.95" customHeight="1" x14ac:dyDescent="0.25">
      <c r="A31" s="2">
        <v>13</v>
      </c>
      <c r="B31" s="9" t="s">
        <v>42</v>
      </c>
      <c r="C31" s="8" t="s">
        <v>14</v>
      </c>
      <c r="D31" s="10">
        <v>45151</v>
      </c>
      <c r="E31" s="10">
        <v>45304</v>
      </c>
      <c r="F31" s="9" t="s">
        <v>43</v>
      </c>
      <c r="G31" s="6">
        <v>65000</v>
      </c>
      <c r="H31" s="6">
        <v>1865.5</v>
      </c>
      <c r="I31" s="6">
        <v>4427.58</v>
      </c>
      <c r="J31" s="6">
        <v>1976</v>
      </c>
      <c r="K31" s="6">
        <v>125</v>
      </c>
      <c r="L31" s="6">
        <f t="shared" si="4"/>
        <v>8394.08</v>
      </c>
      <c r="M31" s="6">
        <f t="shared" si="5"/>
        <v>56605.919999999998</v>
      </c>
    </row>
    <row r="32" spans="1:16" ht="21.95" customHeight="1" x14ac:dyDescent="0.25">
      <c r="A32" s="2">
        <v>14</v>
      </c>
      <c r="B32" s="9" t="s">
        <v>44</v>
      </c>
      <c r="C32" s="8" t="s">
        <v>14</v>
      </c>
      <c r="D32" s="10">
        <v>44986</v>
      </c>
      <c r="E32" s="10">
        <v>45169</v>
      </c>
      <c r="F32" s="9" t="s">
        <v>38</v>
      </c>
      <c r="G32" s="6">
        <v>60000</v>
      </c>
      <c r="H32" s="6">
        <v>1722</v>
      </c>
      <c r="I32" s="6">
        <v>3486.68</v>
      </c>
      <c r="J32" s="6">
        <v>1824</v>
      </c>
      <c r="K32" s="6">
        <v>125</v>
      </c>
      <c r="L32" s="6">
        <f t="shared" si="4"/>
        <v>7157.68</v>
      </c>
      <c r="M32" s="6">
        <f t="shared" si="5"/>
        <v>52842.32</v>
      </c>
    </row>
    <row r="33" spans="1:16" ht="21.95" customHeight="1" x14ac:dyDescent="0.25">
      <c r="A33" s="2">
        <v>15</v>
      </c>
      <c r="B33" s="9" t="s">
        <v>45</v>
      </c>
      <c r="C33" s="8" t="s">
        <v>14</v>
      </c>
      <c r="D33" s="10">
        <v>45017</v>
      </c>
      <c r="E33" s="10">
        <v>45199</v>
      </c>
      <c r="F33" s="9" t="s">
        <v>23</v>
      </c>
      <c r="G33" s="6">
        <v>50000</v>
      </c>
      <c r="H33" s="6">
        <v>1435</v>
      </c>
      <c r="I33" s="6">
        <v>1854</v>
      </c>
      <c r="J33" s="6">
        <v>1520</v>
      </c>
      <c r="K33" s="6">
        <v>125</v>
      </c>
      <c r="L33" s="6">
        <f t="shared" si="4"/>
        <v>4934</v>
      </c>
      <c r="M33" s="6">
        <f t="shared" si="5"/>
        <v>45066</v>
      </c>
    </row>
    <row r="34" spans="1:16" ht="21.95" customHeight="1" x14ac:dyDescent="0.25">
      <c r="A34" s="2">
        <v>16</v>
      </c>
      <c r="B34" s="9" t="s">
        <v>46</v>
      </c>
      <c r="C34" s="8" t="s">
        <v>20</v>
      </c>
      <c r="D34" s="10">
        <v>45047</v>
      </c>
      <c r="E34" s="10">
        <v>45200</v>
      </c>
      <c r="F34" s="9" t="s">
        <v>47</v>
      </c>
      <c r="G34" s="6">
        <v>45000</v>
      </c>
      <c r="H34" s="6">
        <v>1291.5</v>
      </c>
      <c r="I34" s="6">
        <v>1148.33</v>
      </c>
      <c r="J34" s="6">
        <v>1368</v>
      </c>
      <c r="K34" s="6">
        <v>25</v>
      </c>
      <c r="L34" s="6">
        <f t="shared" si="4"/>
        <v>3832.83</v>
      </c>
      <c r="M34" s="6">
        <f t="shared" si="5"/>
        <v>41167.17</v>
      </c>
    </row>
    <row r="35" spans="1:16" ht="7.5" customHeight="1" x14ac:dyDescent="0.25">
      <c r="A35" s="11"/>
      <c r="B35" s="12"/>
      <c r="C35" s="13"/>
      <c r="D35" s="14"/>
      <c r="E35" s="14"/>
      <c r="F35" s="12"/>
      <c r="G35" s="15"/>
      <c r="H35" s="15"/>
      <c r="I35" s="15"/>
      <c r="J35" s="15"/>
      <c r="K35" s="15"/>
      <c r="L35" s="15"/>
      <c r="M35" s="15"/>
    </row>
    <row r="36" spans="1:16" ht="21.95" customHeight="1" x14ac:dyDescent="0.25">
      <c r="A36" s="29" t="s">
        <v>48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6" ht="21.95" customHeight="1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6" ht="21.95" customHeight="1" x14ac:dyDescent="0.25">
      <c r="A38" s="2">
        <v>17</v>
      </c>
      <c r="B38" s="9" t="s">
        <v>49</v>
      </c>
      <c r="C38" s="8" t="s">
        <v>20</v>
      </c>
      <c r="D38" s="10">
        <v>45139</v>
      </c>
      <c r="E38" s="10">
        <v>45322</v>
      </c>
      <c r="F38" s="9" t="s">
        <v>50</v>
      </c>
      <c r="G38" s="6">
        <v>90000</v>
      </c>
      <c r="H38" s="6">
        <v>2583</v>
      </c>
      <c r="I38" s="6">
        <v>9753.1200000000008</v>
      </c>
      <c r="J38" s="6">
        <v>2736</v>
      </c>
      <c r="K38" s="6">
        <v>125</v>
      </c>
      <c r="L38" s="6">
        <f>SUM(H38:K38)</f>
        <v>15197.12</v>
      </c>
      <c r="M38" s="6">
        <f>G38-L38</f>
        <v>74802.880000000005</v>
      </c>
      <c r="P38" s="7"/>
    </row>
    <row r="39" spans="1:16" ht="21.95" customHeight="1" x14ac:dyDescent="0.25">
      <c r="A39" s="29" t="s">
        <v>51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6" ht="21.95" customHeight="1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16" ht="21.95" customHeight="1" x14ac:dyDescent="0.25">
      <c r="A41" s="2">
        <v>18</v>
      </c>
      <c r="B41" s="9" t="s">
        <v>52</v>
      </c>
      <c r="C41" s="8" t="s">
        <v>20</v>
      </c>
      <c r="D41" s="10">
        <v>44986</v>
      </c>
      <c r="E41" s="10">
        <v>45169</v>
      </c>
      <c r="F41" s="9" t="s">
        <v>47</v>
      </c>
      <c r="G41" s="6">
        <v>80000</v>
      </c>
      <c r="H41" s="6">
        <v>2296</v>
      </c>
      <c r="I41" s="6">
        <v>7400.87</v>
      </c>
      <c r="J41" s="6">
        <v>2432</v>
      </c>
      <c r="K41" s="6">
        <v>5125</v>
      </c>
      <c r="L41" s="6">
        <f>SUM(H41:K41)</f>
        <v>17253.87</v>
      </c>
      <c r="M41" s="6">
        <f>G41-L41</f>
        <v>62746.130000000005</v>
      </c>
    </row>
    <row r="42" spans="1:16" ht="21.95" customHeight="1" x14ac:dyDescent="0.25">
      <c r="A42" s="16"/>
      <c r="B42" s="17"/>
      <c r="C42" s="18"/>
      <c r="D42" s="19"/>
      <c r="E42" s="19"/>
      <c r="F42" s="17"/>
      <c r="G42" s="20"/>
      <c r="H42" s="20"/>
      <c r="I42" s="20"/>
      <c r="J42" s="20"/>
      <c r="K42" s="20"/>
      <c r="L42" s="20"/>
      <c r="M42" s="21"/>
    </row>
    <row r="43" spans="1:16" ht="21.95" customHeight="1" x14ac:dyDescent="0.25">
      <c r="A43" s="29" t="s">
        <v>53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6" ht="21.95" customHeight="1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6" ht="21.95" customHeight="1" x14ac:dyDescent="0.25">
      <c r="A45" s="2">
        <v>19</v>
      </c>
      <c r="B45" s="9" t="s">
        <v>54</v>
      </c>
      <c r="C45" s="8" t="s">
        <v>20</v>
      </c>
      <c r="D45" s="10">
        <v>45139</v>
      </c>
      <c r="E45" s="10">
        <v>45322</v>
      </c>
      <c r="F45" s="9" t="s">
        <v>55</v>
      </c>
      <c r="G45" s="6">
        <v>32500</v>
      </c>
      <c r="H45" s="6">
        <v>932.75</v>
      </c>
      <c r="I45" s="6">
        <v>0</v>
      </c>
      <c r="J45" s="6">
        <v>988</v>
      </c>
      <c r="K45" s="6">
        <v>25</v>
      </c>
      <c r="L45" s="6">
        <f>SUM(H45:K45)</f>
        <v>1945.75</v>
      </c>
      <c r="M45" s="6">
        <f>G45-L45</f>
        <v>30554.25</v>
      </c>
    </row>
    <row r="46" spans="1:16" ht="21.95" customHeight="1" x14ac:dyDescent="0.25">
      <c r="A46" s="29" t="s">
        <v>56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6" ht="21.95" customHeight="1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6" ht="21.95" customHeight="1" x14ac:dyDescent="0.25">
      <c r="A48" s="22">
        <v>20</v>
      </c>
      <c r="B48" s="22" t="s">
        <v>57</v>
      </c>
      <c r="C48" s="22" t="s">
        <v>20</v>
      </c>
      <c r="D48" s="10">
        <v>45139</v>
      </c>
      <c r="E48" s="10">
        <v>45322</v>
      </c>
      <c r="F48" s="23" t="s">
        <v>58</v>
      </c>
      <c r="G48" s="6">
        <v>60000</v>
      </c>
      <c r="H48" s="6">
        <v>1722</v>
      </c>
      <c r="I48" s="6">
        <v>3486.68</v>
      </c>
      <c r="J48" s="6">
        <v>1824</v>
      </c>
      <c r="K48" s="6">
        <v>31308</v>
      </c>
      <c r="L48" s="6">
        <f t="shared" ref="L48:L50" si="6">SUM(H48:K48)</f>
        <v>38340.68</v>
      </c>
      <c r="M48" s="6">
        <f t="shared" ref="M48:M50" si="7">G48-L48</f>
        <v>21659.32</v>
      </c>
    </row>
    <row r="49" spans="1:13" ht="21.95" customHeight="1" x14ac:dyDescent="0.25">
      <c r="A49" s="22">
        <v>21</v>
      </c>
      <c r="B49" s="22" t="s">
        <v>59</v>
      </c>
      <c r="C49" s="22" t="s">
        <v>14</v>
      </c>
      <c r="D49" s="10">
        <v>45139</v>
      </c>
      <c r="E49" s="10">
        <v>45322</v>
      </c>
      <c r="F49" s="23" t="s">
        <v>60</v>
      </c>
      <c r="G49" s="6">
        <v>62000</v>
      </c>
      <c r="H49" s="6">
        <v>1779.4</v>
      </c>
      <c r="I49" s="6">
        <v>3863.04</v>
      </c>
      <c r="J49" s="6">
        <v>1884.8</v>
      </c>
      <c r="K49" s="6">
        <v>25</v>
      </c>
      <c r="L49" s="6">
        <f t="shared" si="6"/>
        <v>7552.2400000000007</v>
      </c>
      <c r="M49" s="6">
        <f t="shared" si="7"/>
        <v>54447.76</v>
      </c>
    </row>
    <row r="50" spans="1:13" ht="21.95" customHeight="1" x14ac:dyDescent="0.25">
      <c r="A50" s="8">
        <v>22</v>
      </c>
      <c r="B50" s="9" t="s">
        <v>61</v>
      </c>
      <c r="C50" s="8" t="s">
        <v>20</v>
      </c>
      <c r="D50" s="10">
        <v>44986</v>
      </c>
      <c r="E50" s="10">
        <v>45169</v>
      </c>
      <c r="F50" s="9" t="s">
        <v>38</v>
      </c>
      <c r="G50" s="6">
        <v>70000</v>
      </c>
      <c r="H50" s="6">
        <v>2009</v>
      </c>
      <c r="I50" s="6">
        <v>5368.48</v>
      </c>
      <c r="J50" s="6">
        <v>2128</v>
      </c>
      <c r="K50" s="6">
        <v>125</v>
      </c>
      <c r="L50" s="6">
        <f t="shared" si="6"/>
        <v>9630.48</v>
      </c>
      <c r="M50" s="6">
        <f t="shared" si="7"/>
        <v>60369.520000000004</v>
      </c>
    </row>
    <row r="51" spans="1:13" ht="21.95" customHeight="1" x14ac:dyDescent="0.25">
      <c r="A51" s="29" t="s">
        <v>62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</row>
    <row r="52" spans="1:13" ht="21.95" customHeight="1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</row>
    <row r="53" spans="1:13" ht="21.95" customHeight="1" x14ac:dyDescent="0.25">
      <c r="A53" s="2">
        <v>23</v>
      </c>
      <c r="B53" s="9" t="s">
        <v>63</v>
      </c>
      <c r="C53" s="8" t="s">
        <v>14</v>
      </c>
      <c r="D53" s="10">
        <v>45139</v>
      </c>
      <c r="E53" s="10">
        <v>45322</v>
      </c>
      <c r="F53" s="9" t="s">
        <v>64</v>
      </c>
      <c r="G53" s="6">
        <v>45000</v>
      </c>
      <c r="H53" s="6">
        <v>1291.5</v>
      </c>
      <c r="I53" s="6">
        <v>1148.33</v>
      </c>
      <c r="J53" s="6">
        <v>1368</v>
      </c>
      <c r="K53" s="6">
        <v>125</v>
      </c>
      <c r="L53" s="6">
        <f>SUM(H53:K53)</f>
        <v>3932.83</v>
      </c>
      <c r="M53" s="6">
        <f>G53-L53</f>
        <v>41067.17</v>
      </c>
    </row>
    <row r="54" spans="1:13" ht="21.95" customHeight="1" x14ac:dyDescent="0.25">
      <c r="A54" s="34" t="s">
        <v>65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6"/>
    </row>
    <row r="55" spans="1:13" ht="21.95" customHeight="1" x14ac:dyDescent="0.25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9"/>
    </row>
    <row r="56" spans="1:13" ht="21.95" customHeight="1" x14ac:dyDescent="0.25">
      <c r="A56" s="2">
        <v>24</v>
      </c>
      <c r="B56" s="24" t="s">
        <v>66</v>
      </c>
      <c r="C56" s="2" t="s">
        <v>20</v>
      </c>
      <c r="D56" s="4">
        <v>44986</v>
      </c>
      <c r="E56" s="4">
        <v>45169</v>
      </c>
      <c r="F56" s="9" t="s">
        <v>67</v>
      </c>
      <c r="G56" s="6">
        <v>30000</v>
      </c>
      <c r="H56" s="6">
        <v>861</v>
      </c>
      <c r="I56" s="6">
        <v>0</v>
      </c>
      <c r="J56" s="6">
        <v>912</v>
      </c>
      <c r="K56" s="6">
        <v>4660</v>
      </c>
      <c r="L56" s="6">
        <f>SUM(H56:K56)</f>
        <v>6433</v>
      </c>
      <c r="M56" s="6">
        <f>G56-L56</f>
        <v>23567</v>
      </c>
    </row>
    <row r="57" spans="1:13" ht="21.95" customHeight="1" x14ac:dyDescent="0.25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7"/>
    </row>
    <row r="58" spans="1:13" ht="21.95" customHeight="1" x14ac:dyDescent="0.25">
      <c r="A58" s="40" t="s">
        <v>68</v>
      </c>
      <c r="B58" s="40"/>
      <c r="C58" s="40"/>
      <c r="D58" s="40"/>
      <c r="E58" s="40"/>
      <c r="F58" s="40"/>
      <c r="G58" s="28">
        <f t="shared" ref="G58:M58" si="8">SUM(G7,G11,G12,G15,G18,G21,G22,G23,G26,G29:G34,G38,G41,G46:G50,G53,G56)</f>
        <v>1455500</v>
      </c>
      <c r="H58" s="28">
        <f t="shared" si="8"/>
        <v>41772.85</v>
      </c>
      <c r="I58" s="28">
        <f t="shared" si="8"/>
        <v>111547.07999999999</v>
      </c>
      <c r="J58" s="28">
        <f t="shared" si="8"/>
        <v>44247.200000000004</v>
      </c>
      <c r="K58" s="28">
        <f t="shared" si="8"/>
        <v>58621.49</v>
      </c>
      <c r="L58" s="28">
        <f t="shared" si="8"/>
        <v>256188.61999999994</v>
      </c>
      <c r="M58" s="28">
        <f t="shared" si="8"/>
        <v>1199311.3799999999</v>
      </c>
    </row>
    <row r="59" spans="1:13" ht="21.95" customHeight="1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1:13" ht="21.95" customHeight="1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 ht="21.95" customHeight="1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 ht="21.95" customHeight="1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1:13" ht="21.95" customHeight="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1:13" ht="21.95" customHeight="1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1:13" ht="21.95" customHeight="1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1:13" ht="21.95" customHeight="1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1:13" ht="21.95" customHeight="1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1:13" ht="21.95" customHeight="1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pans="1:13" ht="21.95" customHeight="1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</row>
    <row r="70" spans="1:13" ht="21.95" customHeight="1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71" spans="1:13" ht="21.95" customHeight="1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1:13" ht="21.95" customHeight="1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pans="1:13" ht="21.95" customHeight="1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</row>
    <row r="74" spans="1:13" ht="21.95" customHeight="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pans="1:13" ht="21.95" customHeight="1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pans="1:13" ht="21.95" customHeight="1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</row>
    <row r="77" spans="1:13" ht="21.95" customHeight="1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pans="1:13" ht="21.95" customHeight="1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pans="1:13" ht="21.95" customHeight="1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3" ht="21.95" customHeight="1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</row>
    <row r="81" spans="1:13" ht="21.95" customHeight="1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</row>
    <row r="82" spans="1:13" ht="21.95" customHeight="1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ht="21.95" customHeight="1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</row>
    <row r="84" spans="1:13" ht="21.95" customHeight="1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</row>
    <row r="85" spans="1:13" ht="21.95" customHeight="1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</row>
    <row r="86" spans="1:13" ht="21.95" customHeight="1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</row>
    <row r="87" spans="1:13" ht="21.95" customHeight="1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</row>
    <row r="88" spans="1:13" ht="21.95" customHeight="1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</row>
    <row r="89" spans="1:13" ht="21.95" customHeight="1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</row>
    <row r="90" spans="1:13" ht="21.95" customHeight="1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</row>
    <row r="91" spans="1:13" ht="21.95" customHeight="1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</row>
    <row r="92" spans="1:13" ht="21.95" customHeight="1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</row>
    <row r="93" spans="1:13" ht="21.95" customHeight="1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</row>
    <row r="94" spans="1:13" ht="21.95" customHeight="1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</row>
    <row r="95" spans="1:13" ht="21.95" customHeight="1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</row>
    <row r="96" spans="1:13" ht="21.95" customHeight="1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</row>
    <row r="97" spans="1:13" ht="21.95" customHeight="1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</row>
    <row r="98" spans="1:13" ht="21.95" customHeight="1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</row>
    <row r="99" spans="1:13" ht="21.95" customHeight="1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</row>
    <row r="100" spans="1:13" ht="21.95" customHeight="1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</row>
    <row r="101" spans="1:13" ht="21.95" customHeight="1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</row>
    <row r="102" spans="1:13" ht="21.95" customHeight="1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</row>
    <row r="103" spans="1:13" ht="21.95" customHeight="1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</row>
    <row r="104" spans="1:13" ht="21.95" customHeight="1" x14ac:dyDescent="0.2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</row>
    <row r="105" spans="1:13" ht="21.95" customHeight="1" x14ac:dyDescent="0.2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</row>
    <row r="106" spans="1:13" ht="21.95" customHeight="1" x14ac:dyDescent="0.2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</row>
    <row r="107" spans="1:13" ht="21.95" customHeight="1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</row>
    <row r="108" spans="1:13" ht="21.95" customHeight="1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1:13" ht="21.95" customHeight="1" x14ac:dyDescent="0.2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</row>
    <row r="110" spans="1:13" ht="21.95" customHeight="1" x14ac:dyDescent="0.2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</row>
    <row r="111" spans="1:13" ht="21.95" customHeight="1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</row>
    <row r="112" spans="1:13" ht="21.95" customHeight="1" x14ac:dyDescent="0.2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</row>
    <row r="113" spans="1:13" ht="21.95" customHeight="1" x14ac:dyDescent="0.2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</row>
    <row r="114" spans="1:13" ht="21.95" customHeight="1" x14ac:dyDescent="0.2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</row>
    <row r="115" spans="1:13" ht="21.95" customHeight="1" x14ac:dyDescent="0.2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</row>
    <row r="116" spans="1:13" ht="21.95" customHeight="1" x14ac:dyDescent="0.2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</row>
    <row r="117" spans="1:13" ht="21.95" customHeight="1" x14ac:dyDescent="0.2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</row>
    <row r="118" spans="1:13" ht="21.95" customHeight="1" x14ac:dyDescent="0.2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</row>
    <row r="119" spans="1:13" ht="21.95" customHeight="1" x14ac:dyDescent="0.2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</row>
    <row r="120" spans="1:13" ht="21.95" customHeight="1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</row>
    <row r="121" spans="1:13" ht="21.95" customHeight="1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</row>
    <row r="122" spans="1:13" ht="21.95" customHeight="1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</row>
    <row r="123" spans="1:13" ht="21.95" customHeight="1" x14ac:dyDescent="0.2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</row>
    <row r="124" spans="1:13" ht="21.95" customHeight="1" x14ac:dyDescent="0.2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</row>
    <row r="125" spans="1:13" ht="21.95" customHeight="1" x14ac:dyDescent="0.2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</row>
    <row r="126" spans="1:13" ht="21.95" customHeight="1" x14ac:dyDescent="0.2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</row>
    <row r="127" spans="1:13" ht="21.95" customHeight="1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</row>
    <row r="128" spans="1:13" ht="21.95" customHeight="1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</row>
    <row r="129" spans="1:13" ht="21.95" customHeight="1" x14ac:dyDescent="0.2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</row>
    <row r="130" spans="1:13" ht="21.95" customHeight="1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</row>
    <row r="131" spans="1:13" ht="21.95" customHeight="1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</row>
    <row r="132" spans="1:13" ht="21.95" customHeight="1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</row>
    <row r="133" spans="1:13" ht="21.95" customHeight="1" x14ac:dyDescent="0.2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</row>
    <row r="134" spans="1:13" ht="21.95" customHeight="1" x14ac:dyDescent="0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</row>
    <row r="135" spans="1:13" ht="21.95" customHeight="1" x14ac:dyDescent="0.2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</row>
    <row r="136" spans="1:13" ht="21.95" customHeight="1" x14ac:dyDescent="0.2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</row>
    <row r="137" spans="1:13" ht="21.95" customHeight="1" x14ac:dyDescent="0.2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</row>
    <row r="138" spans="1:13" ht="21.95" customHeight="1" x14ac:dyDescent="0.2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</row>
    <row r="139" spans="1:13" ht="21.95" customHeight="1" x14ac:dyDescent="0.2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</row>
    <row r="140" spans="1:13" ht="21.95" customHeight="1" x14ac:dyDescent="0.2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</row>
    <row r="141" spans="1:13" ht="21.95" customHeight="1" x14ac:dyDescent="0.2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</row>
    <row r="142" spans="1:13" ht="21.95" customHeight="1" x14ac:dyDescent="0.2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</row>
    <row r="143" spans="1:13" ht="21.95" customHeight="1" x14ac:dyDescent="0.2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</row>
    <row r="144" spans="1:13" ht="21.95" customHeight="1" x14ac:dyDescent="0.2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</row>
    <row r="145" spans="1:13" ht="21.95" customHeight="1" x14ac:dyDescent="0.2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</row>
    <row r="146" spans="1:13" ht="21.95" customHeight="1" x14ac:dyDescent="0.2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</row>
    <row r="147" spans="1:13" ht="21.95" customHeight="1" x14ac:dyDescent="0.2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</row>
    <row r="148" spans="1:13" ht="21.95" customHeight="1" x14ac:dyDescent="0.2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</row>
    <row r="149" spans="1:13" ht="21.95" customHeight="1" x14ac:dyDescent="0.2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</row>
    <row r="150" spans="1:13" ht="21.95" customHeight="1" x14ac:dyDescent="0.2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</row>
    <row r="151" spans="1:13" ht="21.95" customHeight="1" x14ac:dyDescent="0.2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</row>
    <row r="152" spans="1:13" ht="21.95" customHeight="1" x14ac:dyDescent="0.2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</row>
    <row r="153" spans="1:13" ht="21.95" customHeight="1" x14ac:dyDescent="0.25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</row>
    <row r="154" spans="1:13" ht="21.95" customHeight="1" x14ac:dyDescent="0.25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</row>
    <row r="155" spans="1:13" ht="21.95" customHeight="1" x14ac:dyDescent="0.2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</row>
    <row r="156" spans="1:13" ht="21.95" customHeight="1" x14ac:dyDescent="0.2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</row>
    <row r="157" spans="1:13" ht="21.95" customHeight="1" x14ac:dyDescent="0.2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</row>
    <row r="158" spans="1:13" ht="21.95" customHeight="1" x14ac:dyDescent="0.25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</row>
    <row r="159" spans="1:13" ht="21.95" customHeight="1" x14ac:dyDescent="0.25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ht="21.95" customHeight="1" x14ac:dyDescent="0.25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3" ht="21.95" customHeight="1" x14ac:dyDescent="0.2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</row>
    <row r="162" spans="1:13" ht="21.95" customHeight="1" x14ac:dyDescent="0.25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</row>
    <row r="163" spans="1:13" ht="21.95" customHeight="1" x14ac:dyDescent="0.2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</row>
    <row r="164" spans="1:13" ht="21.95" customHeight="1" x14ac:dyDescent="0.25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</row>
    <row r="165" spans="1:13" ht="21.95" customHeight="1" x14ac:dyDescent="0.2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</row>
    <row r="166" spans="1:13" ht="21.95" customHeight="1" x14ac:dyDescent="0.25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</row>
    <row r="167" spans="1:13" ht="21.95" customHeight="1" x14ac:dyDescent="0.2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</row>
    <row r="168" spans="1:13" ht="21.95" customHeight="1" x14ac:dyDescent="0.25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</row>
    <row r="169" spans="1:13" ht="21.95" customHeight="1" x14ac:dyDescent="0.2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</row>
    <row r="170" spans="1:13" ht="21.95" customHeight="1" x14ac:dyDescent="0.2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</row>
    <row r="171" spans="1:13" ht="21.95" customHeight="1" x14ac:dyDescent="0.25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</row>
    <row r="172" spans="1:13" ht="21.95" customHeight="1" x14ac:dyDescent="0.25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</row>
    <row r="173" spans="1:13" ht="21.95" customHeight="1" x14ac:dyDescent="0.25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</row>
    <row r="174" spans="1:13" ht="21.95" customHeight="1" x14ac:dyDescent="0.25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</row>
    <row r="175" spans="1:13" ht="21.95" customHeight="1" x14ac:dyDescent="0.2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</row>
    <row r="176" spans="1:13" ht="21.95" customHeight="1" x14ac:dyDescent="0.25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</row>
    <row r="177" spans="1:13" ht="21.95" customHeight="1" x14ac:dyDescent="0.25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</row>
    <row r="178" spans="1:13" ht="21.95" customHeight="1" x14ac:dyDescent="0.2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</row>
    <row r="179" spans="1:13" ht="21.95" customHeight="1" x14ac:dyDescent="0.25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</row>
    <row r="180" spans="1:13" ht="21.95" customHeight="1" x14ac:dyDescent="0.2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</row>
    <row r="181" spans="1:13" ht="21.95" customHeight="1" x14ac:dyDescent="0.2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</row>
    <row r="182" spans="1:13" ht="21.95" customHeight="1" x14ac:dyDescent="0.25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</row>
    <row r="183" spans="1:13" ht="21.95" customHeight="1" x14ac:dyDescent="0.2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</row>
    <row r="184" spans="1:13" ht="21.95" customHeight="1" x14ac:dyDescent="0.2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</row>
    <row r="185" spans="1:13" ht="21.95" customHeight="1" x14ac:dyDescent="0.2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</row>
    <row r="186" spans="1:13" ht="21.95" customHeight="1" x14ac:dyDescent="0.25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</row>
    <row r="187" spans="1:13" ht="21.95" customHeight="1" x14ac:dyDescent="0.25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</row>
    <row r="188" spans="1:13" ht="21.95" customHeight="1" x14ac:dyDescent="0.25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</row>
    <row r="189" spans="1:13" ht="21.95" customHeight="1" x14ac:dyDescent="0.2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</row>
    <row r="190" spans="1:13" ht="21.95" customHeight="1" x14ac:dyDescent="0.2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</row>
    <row r="191" spans="1:13" ht="21.95" customHeight="1" x14ac:dyDescent="0.2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</row>
    <row r="192" spans="1:13" ht="21.95" customHeight="1" x14ac:dyDescent="0.2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</row>
    <row r="193" spans="1:13" ht="21.95" customHeight="1" x14ac:dyDescent="0.25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</row>
    <row r="194" spans="1:13" ht="21.95" customHeight="1" x14ac:dyDescent="0.2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</row>
    <row r="195" spans="1:13" ht="21.95" customHeight="1" x14ac:dyDescent="0.2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</row>
    <row r="196" spans="1:13" ht="21.95" customHeight="1" x14ac:dyDescent="0.2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</row>
    <row r="197" spans="1:13" ht="21.95" customHeight="1" x14ac:dyDescent="0.2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</row>
    <row r="198" spans="1:13" ht="21.95" customHeight="1" x14ac:dyDescent="0.2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</row>
    <row r="199" spans="1:13" ht="21.95" customHeight="1" x14ac:dyDescent="0.2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</row>
    <row r="200" spans="1:13" ht="21.95" customHeight="1" x14ac:dyDescent="0.2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</row>
    <row r="201" spans="1:13" ht="21.95" customHeight="1" x14ac:dyDescent="0.25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</row>
    <row r="202" spans="1:13" ht="21.95" customHeight="1" x14ac:dyDescent="0.25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</row>
    <row r="203" spans="1:13" ht="21.95" customHeight="1" x14ac:dyDescent="0.2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</row>
    <row r="204" spans="1:13" ht="21.95" customHeight="1" x14ac:dyDescent="0.25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</row>
    <row r="205" spans="1:13" ht="21.95" customHeight="1" x14ac:dyDescent="0.25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</row>
    <row r="206" spans="1:13" ht="21.95" customHeight="1" x14ac:dyDescent="0.25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</row>
    <row r="207" spans="1:13" ht="21.95" customHeight="1" x14ac:dyDescent="0.25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</row>
    <row r="208" spans="1:13" ht="21.95" customHeight="1" x14ac:dyDescent="0.25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</row>
    <row r="209" spans="1:13" ht="21.95" customHeight="1" x14ac:dyDescent="0.25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</row>
    <row r="210" spans="1:13" ht="21.95" customHeight="1" x14ac:dyDescent="0.25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</row>
    <row r="211" spans="1:13" ht="21.95" customHeight="1" x14ac:dyDescent="0.25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</row>
    <row r="212" spans="1:13" ht="21.95" customHeight="1" x14ac:dyDescent="0.25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</row>
    <row r="213" spans="1:13" ht="21.95" customHeight="1" x14ac:dyDescent="0.25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</row>
  </sheetData>
  <mergeCells count="16">
    <mergeCell ref="A46:M47"/>
    <mergeCell ref="A51:M52"/>
    <mergeCell ref="A54:M55"/>
    <mergeCell ref="A58:F58"/>
    <mergeCell ref="A19:M20"/>
    <mergeCell ref="A24:M25"/>
    <mergeCell ref="A27:M28"/>
    <mergeCell ref="A36:M37"/>
    <mergeCell ref="A39:M40"/>
    <mergeCell ref="A43:M44"/>
    <mergeCell ref="A16:M17"/>
    <mergeCell ref="A1:M3"/>
    <mergeCell ref="D4:E4"/>
    <mergeCell ref="A5:M6"/>
    <mergeCell ref="A9:M10"/>
    <mergeCell ref="A13:M14"/>
  </mergeCells>
  <printOptions horizontalCentered="1"/>
  <pageMargins left="0.36" right="0.37" top="1.05" bottom="0.55000000000000004" header="0.13" footer="0.23622047244094491"/>
  <pageSetup scale="69" fitToHeight="0" orientation="landscape" r:id="rId1"/>
  <headerFooter>
    <oddHeader>&amp;C&amp;G</oddHeader>
    <oddFooter>Página &amp;P</oddFooter>
  </headerFooter>
  <rowBreaks count="1" manualBreakCount="1">
    <brk id="38" max="12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OCTUBRE TEMPORAL 2023</vt:lpstr>
      <vt:lpstr>' OCTUBRE TEMPORAL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2023-11-02T15:24:36Z</cp:lastPrinted>
  <dcterms:created xsi:type="dcterms:W3CDTF">2023-09-13T18:38:24Z</dcterms:created>
  <dcterms:modified xsi:type="dcterms:W3CDTF">2023-11-02T15:24:54Z</dcterms:modified>
</cp:coreProperties>
</file>