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DICIEMBRE 2023\"/>
    </mc:Choice>
  </mc:AlternateContent>
  <xr:revisionPtr revIDLastSave="0" documentId="8_{0645FE95-43D3-48DF-A921-8721B19B9AF3}" xr6:coauthVersionLast="47" xr6:coauthVersionMax="47" xr10:uidLastSave="{00000000-0000-0000-0000-000000000000}"/>
  <bookViews>
    <workbookView xWindow="-120" yWindow="-120" windowWidth="20730" windowHeight="11160" xr2:uid="{DEC8AEF6-0B25-4CDC-8334-900E3C723963}"/>
  </bookViews>
  <sheets>
    <sheet name="OCTUBRE FIJOS  2023" sheetId="1" r:id="rId1"/>
  </sheets>
  <definedNames>
    <definedName name="_xlnm.Print_Area" localSheetId="0">'OCTUBRE FIJOS  2023'!$A$1:$K$265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6" i="1"/>
  <c r="K56" i="1" s="1"/>
  <c r="J11" i="1"/>
  <c r="K11" i="1" s="1"/>
  <c r="I255" i="1"/>
  <c r="H255" i="1"/>
  <c r="G255" i="1"/>
  <c r="F255" i="1"/>
  <c r="E255" i="1"/>
  <c r="J254" i="1"/>
  <c r="K254" i="1" s="1"/>
  <c r="J253" i="1"/>
  <c r="K253" i="1" s="1"/>
  <c r="J249" i="1"/>
  <c r="K249" i="1" s="1"/>
  <c r="J245" i="1"/>
  <c r="K245" i="1" s="1"/>
  <c r="J241" i="1"/>
  <c r="K241" i="1" s="1"/>
  <c r="K238" i="1"/>
  <c r="J238" i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K230" i="1"/>
  <c r="J230" i="1"/>
  <c r="J229" i="1"/>
  <c r="K229" i="1" s="1"/>
  <c r="J228" i="1"/>
  <c r="K228" i="1" s="1"/>
  <c r="J223" i="1"/>
  <c r="K223" i="1" s="1"/>
  <c r="J220" i="1"/>
  <c r="K220" i="1" s="1"/>
  <c r="J219" i="1"/>
  <c r="K219" i="1" s="1"/>
  <c r="J218" i="1"/>
  <c r="K218" i="1" s="1"/>
  <c r="J217" i="1"/>
  <c r="K217" i="1" s="1"/>
  <c r="K216" i="1"/>
  <c r="J216" i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K208" i="1"/>
  <c r="J208" i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K200" i="1"/>
  <c r="J200" i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K192" i="1"/>
  <c r="J192" i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K184" i="1"/>
  <c r="J184" i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K176" i="1"/>
  <c r="J176" i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K168" i="1"/>
  <c r="J168" i="1"/>
  <c r="J167" i="1"/>
  <c r="K167" i="1" s="1"/>
  <c r="J166" i="1"/>
  <c r="K166" i="1" s="1"/>
  <c r="J165" i="1"/>
  <c r="K165" i="1" s="1"/>
  <c r="J164" i="1"/>
  <c r="K164" i="1" s="1"/>
  <c r="J161" i="1"/>
  <c r="K161" i="1" s="1"/>
  <c r="J160" i="1"/>
  <c r="K160" i="1" s="1"/>
  <c r="J159" i="1"/>
  <c r="K159" i="1" s="1"/>
  <c r="K156" i="1"/>
  <c r="J156" i="1"/>
  <c r="J155" i="1"/>
  <c r="K155" i="1" s="1"/>
  <c r="J154" i="1"/>
  <c r="K154" i="1" s="1"/>
  <c r="J151" i="1"/>
  <c r="K151" i="1" s="1"/>
  <c r="J150" i="1"/>
  <c r="K150" i="1" s="1"/>
  <c r="J149" i="1"/>
  <c r="K149" i="1" s="1"/>
  <c r="J148" i="1"/>
  <c r="K148" i="1" s="1"/>
  <c r="J147" i="1"/>
  <c r="K147" i="1" s="1"/>
  <c r="K146" i="1"/>
  <c r="J146" i="1"/>
  <c r="J145" i="1"/>
  <c r="K145" i="1" s="1"/>
  <c r="J144" i="1"/>
  <c r="K144" i="1" s="1"/>
  <c r="J141" i="1"/>
  <c r="K141" i="1" s="1"/>
  <c r="J140" i="1"/>
  <c r="K140" i="1" s="1"/>
  <c r="J139" i="1"/>
  <c r="K139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6" i="1"/>
  <c r="K126" i="1" s="1"/>
  <c r="J125" i="1"/>
  <c r="K125" i="1" s="1"/>
  <c r="J121" i="1"/>
  <c r="K121" i="1" s="1"/>
  <c r="J118" i="1"/>
  <c r="K118" i="1" s="1"/>
  <c r="K117" i="1"/>
  <c r="J117" i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0" i="1"/>
  <c r="K100" i="1" s="1"/>
  <c r="K99" i="1"/>
  <c r="J99" i="1"/>
  <c r="J98" i="1"/>
  <c r="K98" i="1" s="1"/>
  <c r="J97" i="1"/>
  <c r="K97" i="1" s="1"/>
  <c r="J96" i="1"/>
  <c r="K96" i="1" s="1"/>
  <c r="J95" i="1"/>
  <c r="K95" i="1" s="1"/>
  <c r="J94" i="1"/>
  <c r="K94" i="1" s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K55" i="1"/>
  <c r="J55" i="1"/>
  <c r="J54" i="1"/>
  <c r="K54" i="1" s="1"/>
  <c r="J53" i="1"/>
  <c r="K53" i="1" s="1"/>
  <c r="J51" i="1"/>
  <c r="K51" i="1" s="1"/>
  <c r="J48" i="1"/>
  <c r="K48" i="1" s="1"/>
  <c r="J47" i="1"/>
  <c r="K47" i="1" s="1"/>
  <c r="J46" i="1"/>
  <c r="K46" i="1" s="1"/>
  <c r="K45" i="1"/>
  <c r="J45" i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K28" i="1"/>
  <c r="J28" i="1"/>
  <c r="J25" i="1"/>
  <c r="K25" i="1" s="1"/>
  <c r="J24" i="1"/>
  <c r="K24" i="1" s="1"/>
  <c r="J23" i="1"/>
  <c r="K23" i="1" s="1"/>
  <c r="K20" i="1"/>
  <c r="J20" i="1"/>
  <c r="J19" i="1"/>
  <c r="K19" i="1" s="1"/>
  <c r="J18" i="1"/>
  <c r="K18" i="1" s="1"/>
  <c r="J15" i="1"/>
  <c r="K15" i="1" s="1"/>
  <c r="J12" i="1"/>
  <c r="K12" i="1" s="1"/>
  <c r="J10" i="1"/>
  <c r="K10" i="1" s="1"/>
  <c r="J9" i="1"/>
  <c r="K9" i="1" s="1"/>
  <c r="J8" i="1"/>
  <c r="K8" i="1" s="1"/>
  <c r="K255" i="1" l="1"/>
  <c r="J255" i="1"/>
</calcChain>
</file>

<file path=xl/sharedStrings.xml><?xml version="1.0" encoding="utf-8"?>
<sst xmlns="http://schemas.openxmlformats.org/spreadsheetml/2006/main" count="590" uniqueCount="294">
  <si>
    <t>DESPACHO GENERAL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</si>
  <si>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</si>
  <si>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</si>
  <si>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</si>
  <si>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</si>
  <si>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</si>
  <si>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</si>
  <si>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</si>
  <si>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</si>
  <si>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</si>
  <si>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</si>
  <si>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</si>
  <si>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</si>
  <si>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</si>
  <si>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</si>
  <si>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</si>
  <si>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</si>
  <si>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</si>
  <si>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</si>
  <si>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</si>
  <si>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</si>
  <si>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</si>
  <si>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</si>
  <si>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</si>
  <si>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</si>
  <si>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</si>
  <si>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</si>
  <si>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</si>
  <si>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</si>
  <si>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</si>
  <si>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</si>
  <si>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</si>
  <si>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</si>
  <si>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</si>
  <si>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</si>
  <si>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</si>
  <si>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</si>
  <si>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 xml:space="preserve"> 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</si>
  <si>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</si>
  <si>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</si>
  <si>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</si>
  <si>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</si>
  <si>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</si>
  <si>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</si>
  <si>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</si>
  <si>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</si>
  <si>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</si>
  <si>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</si>
  <si>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</si>
  <si>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</si>
  <si>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</si>
  <si>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</si>
  <si>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</si>
  <si>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</si>
  <si>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</si>
  <si>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TECNICO DE REGISTRO PUBLICO MINERO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</si>
  <si>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</si>
  <si>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</si>
  <si>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</si>
  <si>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</si>
  <si>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</si>
  <si>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</si>
  <si>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</si>
  <si>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</si>
  <si>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</si>
  <si>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</si>
  <si>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</si>
  <si>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</si>
  <si>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</si>
  <si>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</si>
  <si>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</si>
  <si>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</si>
  <si>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</si>
  <si>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</si>
  <si>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</si>
  <si>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</si>
  <si>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</si>
  <si>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</si>
  <si>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DIRECCION ADMINISTRATIVA Y FINANCIERA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</si>
  <si>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</si>
  <si>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</si>
  <si>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</si>
  <si>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</si>
  <si>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</si>
  <si>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</si>
  <si>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</si>
  <si>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</si>
  <si>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</si>
  <si>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</si>
  <si>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</si>
  <si>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</si>
  <si>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</si>
  <si>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</si>
  <si>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</si>
  <si>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</si>
  <si>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</si>
  <si>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</si>
  <si>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</si>
  <si>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</si>
  <si>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</si>
  <si>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</si>
  <si>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</si>
  <si>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</si>
  <si>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</si>
  <si>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</si>
  <si>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</si>
  <si>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</si>
  <si>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</si>
  <si>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</si>
  <si>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</si>
  <si>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</si>
  <si>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</si>
  <si>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</si>
  <si>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</si>
  <si>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</si>
  <si>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</si>
  <si>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</si>
  <si>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</si>
  <si>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DEPARTAMENTO FINANCIERO</t>
  </si>
  <si>
    <t>CLAUDIA YESENIA REYES BAEZ</t>
  </si>
  <si>
    <t>ENC. DEPTO FINANCIERO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</si>
  <si>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</si>
  <si>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</si>
  <si>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</si>
  <si>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</si>
  <si>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</si>
  <si>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</si>
  <si>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</si>
  <si>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</si>
  <si>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</si>
  <si>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</si>
  <si>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</si>
  <si>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</si>
  <si>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</si>
  <si>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</si>
  <si>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</si>
  <si>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</si>
  <si>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</si>
  <si>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</si>
  <si>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</si>
  <si>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</si>
  <si>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</si>
  <si>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</si>
  <si>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</si>
  <si>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</si>
  <si>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</si>
  <si>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</si>
  <si>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</si>
  <si>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</si>
  <si>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ESTEFANY SOLIS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</si>
  <si>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</si>
  <si>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</si>
  <si>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</si>
  <si>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</si>
  <si>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</si>
  <si>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</si>
  <si>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</si>
  <si>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</si>
  <si>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</si>
  <si>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</si>
  <si>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</si>
  <si>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</si>
  <si>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</si>
  <si>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</si>
  <si>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</si>
  <si>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</si>
  <si>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</si>
  <si>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</si>
  <si>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</si>
  <si>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</si>
  <si>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</si>
  <si>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</si>
  <si>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</si>
  <si>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</si>
  <si>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</si>
  <si>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</si>
  <si>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</si>
  <si>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</si>
  <si>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</si>
  <si>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</si>
  <si>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</si>
  <si>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</si>
  <si>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</si>
  <si>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</si>
  <si>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</si>
  <si>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</si>
  <si>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</si>
  <si>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</si>
  <si>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</si>
  <si>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</si>
  <si>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</si>
  <si>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</si>
  <si>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</si>
  <si>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</si>
  <si>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</si>
  <si>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</si>
  <si>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</si>
  <si>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</si>
  <si>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</si>
  <si>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</si>
  <si>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</si>
  <si>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</si>
  <si>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</si>
  <si>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</si>
  <si>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</si>
  <si>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</si>
  <si>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</si>
  <si>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</si>
  <si>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</si>
  <si>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</si>
  <si>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</si>
  <si>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</si>
  <si>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</si>
  <si>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</si>
  <si>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</si>
  <si>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</si>
  <si>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</si>
  <si>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</si>
  <si>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</si>
  <si>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</si>
  <si>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</si>
  <si>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</si>
  <si>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</si>
  <si>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</si>
  <si>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</si>
  <si>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</si>
  <si>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</si>
  <si>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</si>
  <si>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</si>
  <si>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</si>
  <si>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</si>
  <si>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</si>
  <si>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</si>
  <si>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</si>
  <si>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</si>
  <si>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</si>
  <si>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</si>
  <si>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</si>
  <si>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</si>
  <si>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</si>
  <si>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</si>
  <si>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</si>
  <si>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</si>
  <si>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</si>
  <si>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</si>
  <si>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</si>
  <si>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</si>
  <si>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</si>
  <si>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</si>
  <si>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</si>
  <si>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</si>
  <si>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</si>
  <si>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</si>
  <si>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</si>
  <si>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</si>
  <si>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</si>
  <si>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</si>
  <si>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</si>
  <si>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</si>
  <si>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</si>
  <si>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</si>
  <si>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</si>
  <si>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</si>
  <si>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</si>
  <si>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</si>
  <si>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</si>
  <si>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</si>
  <si>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</si>
  <si>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</si>
  <si>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</si>
  <si>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</si>
  <si>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</si>
  <si>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</si>
  <si>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</si>
  <si>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</si>
  <si>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</si>
  <si>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</si>
  <si>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</si>
  <si>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</si>
  <si>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</si>
  <si>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</si>
  <si>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CESAR REGINARDO ALBOLEDA MEDINA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</si>
  <si>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</si>
  <si>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</si>
  <si>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</si>
  <si>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</si>
  <si>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</si>
  <si>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</si>
  <si>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</si>
  <si>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</si>
  <si>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</si>
  <si>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</si>
  <si>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JARLE RONALD GOMEZ GARCIA</t>
  </si>
  <si>
    <t>SUELDOS FIJOS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</si>
</sst>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2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257</xdr:row>
      <xdr:rowOff>47624</xdr:rowOff>
    </xdr:from>
    <xdr:to>
      <xdr:col>2</xdr:col>
      <xdr:colOff>238125</xdr:colOff>
      <xdr:row>265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737CBB-35F4-48EB-8406-156183AC39C6}"/>
            </a:ext>
          </a:extLst>
        </xdr:cNvPr>
        <xdr:cNvSpPr txBox="1"/>
      </xdr:nvSpPr>
      <xdr:spPr>
        <a:xfrm>
          <a:off x="390525" y="49091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257</xdr:row>
      <xdr:rowOff>47627</xdr:rowOff>
    </xdr:from>
    <xdr:to>
      <xdr:col>5</xdr:col>
      <xdr:colOff>485774</xdr:colOff>
      <xdr:row>264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B1525D-25A9-48C4-8D68-B13213EEB717}"/>
            </a:ext>
          </a:extLst>
        </xdr:cNvPr>
        <xdr:cNvSpPr txBox="1"/>
      </xdr:nvSpPr>
      <xdr:spPr>
        <a:xfrm>
          <a:off x="4608978" y="49091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257</xdr:row>
      <xdr:rowOff>33060</xdr:rowOff>
    </xdr:from>
    <xdr:to>
      <xdr:col>10</xdr:col>
      <xdr:colOff>345785</xdr:colOff>
      <xdr:row>264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1B92FA-4010-4086-80BE-DCEBADCC96CA}"/>
            </a:ext>
          </a:extLst>
        </xdr:cNvPr>
        <xdr:cNvSpPr txBox="1"/>
      </xdr:nvSpPr>
      <xdr:spPr>
        <a:xfrm>
          <a:off x="8980955" y="49077285"/>
          <a:ext cx="2547180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F394-4DDF-4A12-B36F-A54BD87EFAD1}">
  <dimension ref="A1:O271"/>
  <sheetViews>
    <sheetView tabSelected="1" topLeftCell="D1" zoomScaleNormal="100" zoomScaleSheetLayoutView="85" workbookViewId="0">
      <selection activeCell="D61" sqref="D61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1" width="11.85546875" bestFit="1" customWidth="1"/>
  </cols>
  <sheetData>
    <row r="1" spans="1:15" ht="15" customHeight="1" x14ac:dyDescent="0.25">
      <c r="A1" s="23" t="s">
        <v>293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5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5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5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5" x14ac:dyDescent="0.25">
      <c r="A8" s="5">
        <v>1</v>
      </c>
      <c r="B8" s="6" t="s">
        <v>12</v>
      </c>
      <c r="C8" s="5" t="s">
        <v>13</v>
      </c>
      <c r="D8" s="6" t="s">
        <v>14</v>
      </c>
      <c r="E8" s="7">
        <v>245000</v>
      </c>
      <c r="F8" s="8">
        <v>7031.5</v>
      </c>
      <c r="G8" s="8">
        <v>46256.800000000003</v>
      </c>
      <c r="H8" s="8">
        <v>5685.41</v>
      </c>
      <c r="I8" s="8">
        <v>50564.38</v>
      </c>
      <c r="J8" s="8">
        <f>SUM(F8:I8)</f>
        <v>109538.09</v>
      </c>
      <c r="K8" s="8">
        <f>E8-J8</f>
        <v>135461.91</v>
      </c>
      <c r="O8" s="1"/>
    </row>
    <row r="9" spans="1:15" x14ac:dyDescent="0.25">
      <c r="A9" s="9">
        <v>2</v>
      </c>
      <c r="B9" s="10" t="s">
        <v>15</v>
      </c>
      <c r="C9" s="9" t="s">
        <v>13</v>
      </c>
      <c r="D9" s="10" t="s">
        <v>16</v>
      </c>
      <c r="E9" s="8">
        <v>80000</v>
      </c>
      <c r="F9" s="8">
        <v>2296</v>
      </c>
      <c r="G9" s="8">
        <v>7400.87</v>
      </c>
      <c r="H9" s="8">
        <v>2432</v>
      </c>
      <c r="I9" s="8">
        <v>18741.060000000001</v>
      </c>
      <c r="J9" s="8">
        <f>SUM(F9:I9)</f>
        <v>30869.93</v>
      </c>
      <c r="K9" s="8">
        <f t="shared" ref="K9:K12" si="0">E9-J9</f>
        <v>49130.07</v>
      </c>
    </row>
    <row r="10" spans="1:15" x14ac:dyDescent="0.25">
      <c r="A10" s="9">
        <v>3</v>
      </c>
      <c r="B10" s="10" t="s">
        <v>17</v>
      </c>
      <c r="C10" s="9" t="s">
        <v>18</v>
      </c>
      <c r="D10" s="10" t="s">
        <v>19</v>
      </c>
      <c r="E10" s="8">
        <v>80000</v>
      </c>
      <c r="F10" s="8">
        <v>2296</v>
      </c>
      <c r="G10" s="8">
        <v>7004.02</v>
      </c>
      <c r="H10" s="11">
        <v>2432</v>
      </c>
      <c r="I10" s="8">
        <v>31812.38</v>
      </c>
      <c r="J10" s="8">
        <f t="shared" ref="J10:J12" si="1">SUM(F10:I10)</f>
        <v>43544.4</v>
      </c>
      <c r="K10" s="8">
        <f t="shared" si="0"/>
        <v>36455.599999999999</v>
      </c>
    </row>
    <row r="11" spans="1:15" x14ac:dyDescent="0.25">
      <c r="A11" s="9">
        <v>4</v>
      </c>
      <c r="B11" s="10" t="s">
        <v>20</v>
      </c>
      <c r="C11" s="9" t="s">
        <v>18</v>
      </c>
      <c r="D11" s="10" t="s">
        <v>21</v>
      </c>
      <c r="E11" s="8">
        <v>55000</v>
      </c>
      <c r="F11" s="8">
        <v>1578.5</v>
      </c>
      <c r="G11" s="8">
        <v>2083.46</v>
      </c>
      <c r="H11" s="8">
        <v>1672</v>
      </c>
      <c r="I11" s="8">
        <v>10499.76</v>
      </c>
      <c r="J11" s="8">
        <f>SUM(F11:I11)</f>
        <v>15833.720000000001</v>
      </c>
      <c r="K11" s="8">
        <f t="shared" si="0"/>
        <v>39166.28</v>
      </c>
    </row>
    <row r="12" spans="1:15" x14ac:dyDescent="0.25">
      <c r="A12" s="9">
        <v>5</v>
      </c>
      <c r="B12" s="10" t="s">
        <v>22</v>
      </c>
      <c r="C12" s="9" t="s">
        <v>18</v>
      </c>
      <c r="D12" s="10" t="s">
        <v>21</v>
      </c>
      <c r="E12" s="8">
        <v>50000</v>
      </c>
      <c r="F12" s="8">
        <v>1435</v>
      </c>
      <c r="G12" s="8">
        <v>1615.89</v>
      </c>
      <c r="H12" s="8">
        <v>1520</v>
      </c>
      <c r="I12" s="8">
        <v>6059.26</v>
      </c>
      <c r="J12" s="8">
        <f t="shared" si="1"/>
        <v>10630.150000000001</v>
      </c>
      <c r="K12" s="8">
        <f t="shared" si="0"/>
        <v>39369.85</v>
      </c>
    </row>
    <row r="13" spans="1:15" x14ac:dyDescent="0.25">
      <c r="A13" s="22" t="s">
        <v>23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5" x14ac:dyDescent="0.25">
      <c r="A15" s="9">
        <v>6</v>
      </c>
      <c r="B15" s="10" t="s">
        <v>24</v>
      </c>
      <c r="C15" s="9" t="s">
        <v>18</v>
      </c>
      <c r="D15" s="10" t="s">
        <v>25</v>
      </c>
      <c r="E15" s="8">
        <v>35000</v>
      </c>
      <c r="F15" s="8">
        <v>1004.5</v>
      </c>
      <c r="G15" s="8">
        <v>0</v>
      </c>
      <c r="H15" s="8">
        <v>1064</v>
      </c>
      <c r="I15" s="8">
        <v>12499.76</v>
      </c>
      <c r="J15" s="8">
        <f>SUM(F15:I15)</f>
        <v>14568.26</v>
      </c>
      <c r="K15" s="8">
        <f>E15-J15</f>
        <v>20431.739999999998</v>
      </c>
    </row>
    <row r="16" spans="1:15" x14ac:dyDescent="0.25">
      <c r="A16" s="22" t="s">
        <v>26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4" x14ac:dyDescent="0.25">
      <c r="A18" s="5">
        <v>7</v>
      </c>
      <c r="B18" s="10" t="s">
        <v>27</v>
      </c>
      <c r="C18" s="9" t="s">
        <v>18</v>
      </c>
      <c r="D18" s="10" t="s">
        <v>28</v>
      </c>
      <c r="E18" s="8">
        <v>75110</v>
      </c>
      <c r="F18" s="8">
        <v>2155.66</v>
      </c>
      <c r="G18" s="8">
        <v>6012.6</v>
      </c>
      <c r="H18" s="8">
        <v>2283.34</v>
      </c>
      <c r="I18" s="8">
        <v>7812.38</v>
      </c>
      <c r="J18" s="8">
        <f>SUM(F18:I18)</f>
        <v>18263.98</v>
      </c>
      <c r="K18" s="8">
        <f>E18-J18</f>
        <v>56846.020000000004</v>
      </c>
    </row>
    <row r="19" spans="1:14" x14ac:dyDescent="0.25">
      <c r="A19" s="12">
        <v>8</v>
      </c>
      <c r="B19" s="10" t="s">
        <v>29</v>
      </c>
      <c r="C19" s="9" t="s">
        <v>18</v>
      </c>
      <c r="D19" s="10" t="s">
        <v>30</v>
      </c>
      <c r="E19" s="8">
        <v>38000</v>
      </c>
      <c r="F19" s="8">
        <v>1090.5999999999999</v>
      </c>
      <c r="G19" s="8">
        <v>0</v>
      </c>
      <c r="H19" s="8">
        <v>1155.2</v>
      </c>
      <c r="I19" s="8">
        <v>6555.54</v>
      </c>
      <c r="J19" s="8">
        <f t="shared" ref="J19:J20" si="2">SUM(F19:I19)</f>
        <v>8801.34</v>
      </c>
      <c r="K19" s="8">
        <f t="shared" ref="K19:K20" si="3">E19-J19</f>
        <v>29198.66</v>
      </c>
    </row>
    <row r="20" spans="1:14" x14ac:dyDescent="0.25">
      <c r="A20" s="5">
        <v>9</v>
      </c>
      <c r="B20" s="10" t="s">
        <v>31</v>
      </c>
      <c r="C20" s="9" t="s">
        <v>18</v>
      </c>
      <c r="D20" s="10" t="s">
        <v>30</v>
      </c>
      <c r="E20" s="8">
        <v>35000</v>
      </c>
      <c r="F20" s="8">
        <v>1004.5</v>
      </c>
      <c r="G20" s="8">
        <v>0</v>
      </c>
      <c r="H20" s="8">
        <v>1064</v>
      </c>
      <c r="I20" s="8">
        <v>725</v>
      </c>
      <c r="J20" s="8">
        <f t="shared" si="2"/>
        <v>2793.5</v>
      </c>
      <c r="K20" s="8">
        <f t="shared" si="3"/>
        <v>32206.5</v>
      </c>
    </row>
    <row r="21" spans="1:14" x14ac:dyDescent="0.25">
      <c r="A21" s="22" t="s">
        <v>32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4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N22" s="1"/>
    </row>
    <row r="23" spans="1:14" x14ac:dyDescent="0.25">
      <c r="A23" s="9">
        <v>10</v>
      </c>
      <c r="B23" s="10" t="s">
        <v>33</v>
      </c>
      <c r="C23" s="9" t="s">
        <v>18</v>
      </c>
      <c r="D23" s="10" t="s">
        <v>34</v>
      </c>
      <c r="E23" s="8">
        <v>85000</v>
      </c>
      <c r="F23" s="8">
        <v>2439.5</v>
      </c>
      <c r="G23" s="8">
        <v>7783.3</v>
      </c>
      <c r="H23" s="8">
        <v>2584</v>
      </c>
      <c r="I23" s="8">
        <v>6753.73</v>
      </c>
      <c r="J23" s="8">
        <f>SUM(F23:I23)</f>
        <v>19560.53</v>
      </c>
      <c r="K23" s="8">
        <f>E23-J23</f>
        <v>65439.47</v>
      </c>
    </row>
    <row r="24" spans="1:14" x14ac:dyDescent="0.25">
      <c r="A24" s="9">
        <v>11</v>
      </c>
      <c r="B24" s="10" t="s">
        <v>35</v>
      </c>
      <c r="C24" s="9" t="s">
        <v>18</v>
      </c>
      <c r="D24" s="10" t="s">
        <v>36</v>
      </c>
      <c r="E24" s="8">
        <v>75000</v>
      </c>
      <c r="F24" s="8">
        <v>2152.5</v>
      </c>
      <c r="G24" s="8">
        <v>5991.9</v>
      </c>
      <c r="H24" s="8">
        <v>2280</v>
      </c>
      <c r="I24" s="8">
        <v>63358.03</v>
      </c>
      <c r="J24" s="8">
        <f t="shared" ref="J24:J25" si="4">SUM(F24:I24)</f>
        <v>73782.429999999993</v>
      </c>
      <c r="K24" s="8">
        <f t="shared" ref="K24:K25" si="5">E24-J24</f>
        <v>1217.570000000007</v>
      </c>
      <c r="L24" t="s">
        <v>37</v>
      </c>
    </row>
    <row r="25" spans="1:14" x14ac:dyDescent="0.25">
      <c r="A25" s="9">
        <v>12</v>
      </c>
      <c r="B25" s="10" t="s">
        <v>38</v>
      </c>
      <c r="C25" s="9" t="s">
        <v>18</v>
      </c>
      <c r="D25" s="10" t="s">
        <v>39</v>
      </c>
      <c r="E25" s="8">
        <v>26000</v>
      </c>
      <c r="F25" s="8">
        <v>746.2</v>
      </c>
      <c r="G25" s="8">
        <v>0</v>
      </c>
      <c r="H25" s="8">
        <v>790.4</v>
      </c>
      <c r="I25" s="8">
        <v>225</v>
      </c>
      <c r="J25" s="8">
        <f t="shared" si="4"/>
        <v>1761.6</v>
      </c>
      <c r="K25" s="8">
        <f t="shared" si="5"/>
        <v>24238.400000000001</v>
      </c>
    </row>
    <row r="26" spans="1:14" x14ac:dyDescent="0.25">
      <c r="A26" s="22" t="s">
        <v>40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4" x14ac:dyDescent="0.25">
      <c r="A28" s="9">
        <v>13</v>
      </c>
      <c r="B28" s="10" t="s">
        <v>41</v>
      </c>
      <c r="C28" s="9" t="s">
        <v>18</v>
      </c>
      <c r="D28" s="10" t="s">
        <v>42</v>
      </c>
      <c r="E28" s="8">
        <v>75000</v>
      </c>
      <c r="F28" s="8">
        <v>2152.5</v>
      </c>
      <c r="G28" s="8">
        <v>6309.38</v>
      </c>
      <c r="H28" s="8">
        <v>2280</v>
      </c>
      <c r="I28" s="8">
        <v>125</v>
      </c>
      <c r="J28" s="8">
        <f>SUM(F28:I28)</f>
        <v>10866.880000000001</v>
      </c>
      <c r="K28" s="8">
        <f>E28-J28</f>
        <v>64133.119999999995</v>
      </c>
    </row>
    <row r="29" spans="1:14" x14ac:dyDescent="0.25">
      <c r="A29" s="9">
        <v>14</v>
      </c>
      <c r="B29" s="10" t="s">
        <v>43</v>
      </c>
      <c r="C29" s="9" t="s">
        <v>18</v>
      </c>
      <c r="D29" s="10" t="s">
        <v>44</v>
      </c>
      <c r="E29" s="8">
        <v>75000</v>
      </c>
      <c r="F29" s="8">
        <v>2152.5</v>
      </c>
      <c r="G29" s="8">
        <v>6309.38</v>
      </c>
      <c r="H29" s="8">
        <v>2280</v>
      </c>
      <c r="I29" s="8">
        <v>125</v>
      </c>
      <c r="J29" s="8">
        <f t="shared" ref="J29:J34" si="6">SUM(F29:I29)</f>
        <v>10866.880000000001</v>
      </c>
      <c r="K29" s="8">
        <f t="shared" ref="K29:K34" si="7">E29-J29</f>
        <v>64133.119999999995</v>
      </c>
    </row>
    <row r="30" spans="1:14" x14ac:dyDescent="0.25">
      <c r="A30" s="9">
        <v>15</v>
      </c>
      <c r="B30" s="10" t="s">
        <v>45</v>
      </c>
      <c r="C30" s="9" t="s">
        <v>18</v>
      </c>
      <c r="D30" s="10" t="s">
        <v>44</v>
      </c>
      <c r="E30" s="8">
        <v>75000</v>
      </c>
      <c r="F30" s="8">
        <v>2152.5</v>
      </c>
      <c r="G30" s="8">
        <v>6309.38</v>
      </c>
      <c r="H30" s="8">
        <v>2280</v>
      </c>
      <c r="I30" s="8">
        <v>125</v>
      </c>
      <c r="J30" s="8">
        <f t="shared" si="6"/>
        <v>10866.880000000001</v>
      </c>
      <c r="K30" s="8">
        <f t="shared" si="7"/>
        <v>64133.119999999995</v>
      </c>
    </row>
    <row r="31" spans="1:14" x14ac:dyDescent="0.25">
      <c r="A31" s="9">
        <v>16</v>
      </c>
      <c r="B31" s="10" t="s">
        <v>46</v>
      </c>
      <c r="C31" s="9" t="s">
        <v>13</v>
      </c>
      <c r="D31" s="10" t="s">
        <v>47</v>
      </c>
      <c r="E31" s="8">
        <v>75000</v>
      </c>
      <c r="F31" s="8">
        <v>2152.5</v>
      </c>
      <c r="G31" s="8">
        <v>6309.38</v>
      </c>
      <c r="H31" s="8">
        <v>2280</v>
      </c>
      <c r="I31" s="8">
        <v>125</v>
      </c>
      <c r="J31" s="8">
        <f t="shared" si="6"/>
        <v>10866.880000000001</v>
      </c>
      <c r="K31" s="8">
        <f t="shared" si="7"/>
        <v>64133.119999999995</v>
      </c>
    </row>
    <row r="32" spans="1:14" x14ac:dyDescent="0.25">
      <c r="A32" s="13">
        <v>17</v>
      </c>
      <c r="B32" s="10" t="s">
        <v>48</v>
      </c>
      <c r="C32" s="9" t="s">
        <v>18</v>
      </c>
      <c r="D32" s="10" t="s">
        <v>44</v>
      </c>
      <c r="E32" s="8">
        <v>73500</v>
      </c>
      <c r="F32" s="8">
        <v>2109.4499999999998</v>
      </c>
      <c r="G32" s="8">
        <v>6027.11</v>
      </c>
      <c r="H32" s="8">
        <v>2234.4</v>
      </c>
      <c r="I32" s="8">
        <v>13832.94</v>
      </c>
      <c r="J32" s="8">
        <f t="shared" si="6"/>
        <v>24203.9</v>
      </c>
      <c r="K32" s="8">
        <f t="shared" si="7"/>
        <v>49296.1</v>
      </c>
    </row>
    <row r="33" spans="1:15" x14ac:dyDescent="0.25">
      <c r="A33" s="9">
        <v>18</v>
      </c>
      <c r="B33" s="10" t="s">
        <v>49</v>
      </c>
      <c r="C33" s="9" t="s">
        <v>18</v>
      </c>
      <c r="D33" s="10" t="s">
        <v>21</v>
      </c>
      <c r="E33" s="8">
        <v>42000</v>
      </c>
      <c r="F33" s="8">
        <v>1205.4000000000001</v>
      </c>
      <c r="G33" s="8">
        <v>486.81</v>
      </c>
      <c r="H33" s="8">
        <v>1276.8</v>
      </c>
      <c r="I33" s="8">
        <v>16712.38</v>
      </c>
      <c r="J33" s="8">
        <f t="shared" si="6"/>
        <v>19681.39</v>
      </c>
      <c r="K33" s="8">
        <f t="shared" si="7"/>
        <v>22318.61</v>
      </c>
    </row>
    <row r="34" spans="1:15" x14ac:dyDescent="0.25">
      <c r="A34" s="9">
        <v>19</v>
      </c>
      <c r="B34" s="10" t="s">
        <v>50</v>
      </c>
      <c r="C34" s="9" t="s">
        <v>13</v>
      </c>
      <c r="D34" s="10" t="s">
        <v>51</v>
      </c>
      <c r="E34" s="8">
        <v>11893.83</v>
      </c>
      <c r="F34" s="8">
        <v>341.35</v>
      </c>
      <c r="G34" s="8">
        <v>0</v>
      </c>
      <c r="H34" s="8">
        <v>361.57</v>
      </c>
      <c r="I34" s="8">
        <v>25</v>
      </c>
      <c r="J34" s="8">
        <f t="shared" si="6"/>
        <v>727.92000000000007</v>
      </c>
      <c r="K34" s="8">
        <f t="shared" si="7"/>
        <v>11165.91</v>
      </c>
    </row>
    <row r="35" spans="1:15" x14ac:dyDescent="0.25">
      <c r="A35" s="22" t="s">
        <v>52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5" x14ac:dyDescent="0.25">
      <c r="A37" s="5">
        <v>20</v>
      </c>
      <c r="B37" s="10" t="s">
        <v>53</v>
      </c>
      <c r="C37" s="9" t="s">
        <v>18</v>
      </c>
      <c r="D37" s="10" t="s">
        <v>44</v>
      </c>
      <c r="E37" s="8">
        <v>85000</v>
      </c>
      <c r="F37" s="8">
        <v>2439.5</v>
      </c>
      <c r="G37" s="8">
        <v>8576.99</v>
      </c>
      <c r="H37" s="8">
        <v>2584</v>
      </c>
      <c r="I37" s="8">
        <v>10674</v>
      </c>
      <c r="J37" s="8">
        <f t="shared" ref="J37:J40" si="8">SUM(F37:I37)</f>
        <v>24274.489999999998</v>
      </c>
      <c r="K37" s="8">
        <f t="shared" ref="K37:K40" si="9">E37-J37</f>
        <v>60725.51</v>
      </c>
    </row>
    <row r="38" spans="1:15" x14ac:dyDescent="0.25">
      <c r="A38" s="5">
        <v>21</v>
      </c>
      <c r="B38" s="10" t="s">
        <v>54</v>
      </c>
      <c r="C38" s="9" t="s">
        <v>18</v>
      </c>
      <c r="D38" s="10" t="s">
        <v>55</v>
      </c>
      <c r="E38" s="8">
        <v>43500</v>
      </c>
      <c r="F38" s="8">
        <v>1248.45</v>
      </c>
      <c r="G38" s="8">
        <v>460.41</v>
      </c>
      <c r="H38" s="8">
        <v>1322.4</v>
      </c>
      <c r="I38" s="8">
        <v>11475.05</v>
      </c>
      <c r="J38" s="8">
        <f t="shared" si="8"/>
        <v>14506.31</v>
      </c>
      <c r="K38" s="8">
        <f t="shared" si="9"/>
        <v>28993.690000000002</v>
      </c>
      <c r="O38" s="1"/>
    </row>
    <row r="39" spans="1:15" x14ac:dyDescent="0.25">
      <c r="A39" s="5">
        <v>22</v>
      </c>
      <c r="B39" s="10" t="s">
        <v>56</v>
      </c>
      <c r="C39" s="9" t="s">
        <v>13</v>
      </c>
      <c r="D39" s="10" t="s">
        <v>57</v>
      </c>
      <c r="E39" s="8">
        <v>41500</v>
      </c>
      <c r="F39" s="8">
        <v>1191.05</v>
      </c>
      <c r="G39" s="8">
        <v>654.35</v>
      </c>
      <c r="H39" s="8">
        <v>1261.5999999999999</v>
      </c>
      <c r="I39" s="8">
        <v>13066.98</v>
      </c>
      <c r="J39" s="8">
        <f t="shared" si="8"/>
        <v>16173.98</v>
      </c>
      <c r="K39" s="8">
        <f t="shared" si="9"/>
        <v>25326.02</v>
      </c>
    </row>
    <row r="40" spans="1:15" x14ac:dyDescent="0.25">
      <c r="A40" s="5">
        <v>23</v>
      </c>
      <c r="B40" s="10" t="s">
        <v>58</v>
      </c>
      <c r="C40" s="9" t="s">
        <v>13</v>
      </c>
      <c r="D40" s="10" t="s">
        <v>59</v>
      </c>
      <c r="E40" s="14">
        <v>30000</v>
      </c>
      <c r="F40" s="8">
        <v>861</v>
      </c>
      <c r="G40" s="8">
        <v>0</v>
      </c>
      <c r="H40" s="8">
        <v>912</v>
      </c>
      <c r="I40" s="8">
        <v>125</v>
      </c>
      <c r="J40" s="8">
        <f t="shared" si="8"/>
        <v>1898</v>
      </c>
      <c r="K40" s="8">
        <f t="shared" si="9"/>
        <v>28102</v>
      </c>
    </row>
    <row r="41" spans="1:15" x14ac:dyDescent="0.25">
      <c r="A41" s="22" t="s">
        <v>60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5" x14ac:dyDescent="0.25">
      <c r="A43" s="5">
        <v>24</v>
      </c>
      <c r="B43" s="10" t="s">
        <v>61</v>
      </c>
      <c r="C43" s="9" t="s">
        <v>18</v>
      </c>
      <c r="D43" s="10" t="s">
        <v>62</v>
      </c>
      <c r="E43" s="8">
        <v>30000</v>
      </c>
      <c r="F43" s="8">
        <v>861</v>
      </c>
      <c r="G43" s="8">
        <v>0</v>
      </c>
      <c r="H43" s="8">
        <v>912</v>
      </c>
      <c r="I43" s="8">
        <v>3600.13</v>
      </c>
      <c r="J43" s="8">
        <f>SUM(F43:I43)</f>
        <v>5373.13</v>
      </c>
      <c r="K43" s="8">
        <f>E43-J43</f>
        <v>24626.87</v>
      </c>
    </row>
    <row r="44" spans="1:15" x14ac:dyDescent="0.25">
      <c r="A44" s="5">
        <v>25</v>
      </c>
      <c r="B44" s="10" t="s">
        <v>63</v>
      </c>
      <c r="C44" s="9" t="s">
        <v>18</v>
      </c>
      <c r="D44" s="10" t="s">
        <v>62</v>
      </c>
      <c r="E44" s="8">
        <v>30000</v>
      </c>
      <c r="F44" s="8">
        <v>861</v>
      </c>
      <c r="G44" s="8">
        <v>0</v>
      </c>
      <c r="H44" s="8">
        <v>912</v>
      </c>
      <c r="I44" s="8">
        <v>8464</v>
      </c>
      <c r="J44" s="8">
        <f t="shared" ref="J44:J48" si="10">SUM(F44:I44)</f>
        <v>10237</v>
      </c>
      <c r="K44" s="8">
        <f t="shared" ref="K44:K48" si="11">E44-J44</f>
        <v>19763</v>
      </c>
    </row>
    <row r="45" spans="1:15" x14ac:dyDescent="0.25">
      <c r="A45" s="5">
        <v>26</v>
      </c>
      <c r="B45" s="10" t="s">
        <v>64</v>
      </c>
      <c r="C45" s="9" t="s">
        <v>13</v>
      </c>
      <c r="D45" s="10" t="s">
        <v>62</v>
      </c>
      <c r="E45" s="8">
        <v>28000</v>
      </c>
      <c r="F45" s="8">
        <v>803.6</v>
      </c>
      <c r="G45" s="8">
        <v>0</v>
      </c>
      <c r="H45" s="8">
        <v>851.2</v>
      </c>
      <c r="I45" s="8">
        <v>18723.919999999998</v>
      </c>
      <c r="J45" s="8">
        <f t="shared" si="10"/>
        <v>20378.719999999998</v>
      </c>
      <c r="K45" s="8">
        <f t="shared" si="11"/>
        <v>7621.2800000000025</v>
      </c>
    </row>
    <row r="46" spans="1:15" x14ac:dyDescent="0.25">
      <c r="A46" s="5">
        <v>27</v>
      </c>
      <c r="B46" s="10" t="s">
        <v>65</v>
      </c>
      <c r="C46" s="9" t="s">
        <v>13</v>
      </c>
      <c r="D46" s="10" t="s">
        <v>62</v>
      </c>
      <c r="E46" s="8">
        <v>27000</v>
      </c>
      <c r="F46" s="8">
        <v>774.9</v>
      </c>
      <c r="G46" s="8">
        <v>0</v>
      </c>
      <c r="H46" s="8">
        <v>820.8</v>
      </c>
      <c r="I46" s="8">
        <v>125</v>
      </c>
      <c r="J46" s="8">
        <f t="shared" si="10"/>
        <v>1720.6999999999998</v>
      </c>
      <c r="K46" s="8">
        <f t="shared" si="11"/>
        <v>25279.3</v>
      </c>
    </row>
    <row r="47" spans="1:15" x14ac:dyDescent="0.25">
      <c r="A47" s="5">
        <v>28</v>
      </c>
      <c r="B47" s="10" t="s">
        <v>66</v>
      </c>
      <c r="C47" s="9" t="s">
        <v>13</v>
      </c>
      <c r="D47" s="10" t="s">
        <v>67</v>
      </c>
      <c r="E47" s="8">
        <v>25000</v>
      </c>
      <c r="F47" s="8">
        <v>717.5</v>
      </c>
      <c r="G47" s="8">
        <v>0</v>
      </c>
      <c r="H47" s="8">
        <v>760</v>
      </c>
      <c r="I47" s="8">
        <v>1625</v>
      </c>
      <c r="J47" s="8">
        <f t="shared" si="10"/>
        <v>3102.5</v>
      </c>
      <c r="K47" s="8">
        <f t="shared" si="11"/>
        <v>21897.5</v>
      </c>
    </row>
    <row r="48" spans="1:15" x14ac:dyDescent="0.25">
      <c r="A48" s="5">
        <v>29</v>
      </c>
      <c r="B48" s="10" t="s">
        <v>68</v>
      </c>
      <c r="C48" s="9" t="s">
        <v>13</v>
      </c>
      <c r="D48" s="10" t="s">
        <v>51</v>
      </c>
      <c r="E48" s="14">
        <v>20000</v>
      </c>
      <c r="F48" s="8">
        <v>574</v>
      </c>
      <c r="G48" s="8">
        <v>0</v>
      </c>
      <c r="H48" s="8">
        <v>608</v>
      </c>
      <c r="I48" s="8">
        <v>25</v>
      </c>
      <c r="J48" s="8">
        <f t="shared" si="10"/>
        <v>1207</v>
      </c>
      <c r="K48" s="8">
        <f t="shared" si="11"/>
        <v>18793</v>
      </c>
    </row>
    <row r="49" spans="1:14" x14ac:dyDescent="0.25">
      <c r="A49" s="22" t="s">
        <v>69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4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4" x14ac:dyDescent="0.25">
      <c r="A51" s="5">
        <v>30</v>
      </c>
      <c r="B51" s="10" t="s">
        <v>70</v>
      </c>
      <c r="C51" s="9" t="s">
        <v>13</v>
      </c>
      <c r="D51" s="10" t="s">
        <v>71</v>
      </c>
      <c r="E51" s="8">
        <v>108000</v>
      </c>
      <c r="F51" s="8">
        <v>3099.6</v>
      </c>
      <c r="G51" s="8">
        <v>13987.17</v>
      </c>
      <c r="H51" s="8">
        <v>3283.2</v>
      </c>
      <c r="I51" s="8">
        <v>125</v>
      </c>
      <c r="J51" s="8">
        <f>SUM(F51:I51)</f>
        <v>20494.97</v>
      </c>
      <c r="K51" s="8">
        <f>E51-J51</f>
        <v>87505.03</v>
      </c>
      <c r="N51" s="1"/>
    </row>
    <row r="52" spans="1:14" x14ac:dyDescent="0.25">
      <c r="A52" s="5">
        <v>31</v>
      </c>
      <c r="B52" s="10" t="s">
        <v>72</v>
      </c>
      <c r="C52" s="9" t="s">
        <v>13</v>
      </c>
      <c r="D52" s="10" t="s">
        <v>73</v>
      </c>
      <c r="E52" s="8">
        <v>45000</v>
      </c>
      <c r="F52" s="8">
        <v>1291.5</v>
      </c>
      <c r="G52" s="8">
        <v>434</v>
      </c>
      <c r="H52" s="8">
        <v>1368</v>
      </c>
      <c r="I52" s="8">
        <v>5487.14</v>
      </c>
      <c r="J52" s="8">
        <f>F52+G52+H52+I52</f>
        <v>8580.64</v>
      </c>
      <c r="K52" s="8">
        <f t="shared" ref="K52:K56" si="12">E52-J52</f>
        <v>36419.360000000001</v>
      </c>
    </row>
    <row r="53" spans="1:14" x14ac:dyDescent="0.25">
      <c r="A53" s="5">
        <v>32</v>
      </c>
      <c r="B53" s="10" t="s">
        <v>74</v>
      </c>
      <c r="C53" s="9" t="s">
        <v>13</v>
      </c>
      <c r="D53" s="10" t="s">
        <v>73</v>
      </c>
      <c r="E53" s="8">
        <v>40000</v>
      </c>
      <c r="F53" s="8">
        <v>1148</v>
      </c>
      <c r="G53" s="8">
        <v>442.65</v>
      </c>
      <c r="H53" s="8">
        <v>1216</v>
      </c>
      <c r="I53" s="8">
        <v>125</v>
      </c>
      <c r="J53" s="8">
        <f t="shared" ref="J53:J56" si="13">SUM(F53:I53)</f>
        <v>2931.65</v>
      </c>
      <c r="K53" s="8">
        <f t="shared" si="12"/>
        <v>37068.35</v>
      </c>
    </row>
    <row r="54" spans="1:14" x14ac:dyDescent="0.25">
      <c r="A54" s="5">
        <v>33</v>
      </c>
      <c r="B54" s="10" t="s">
        <v>75</v>
      </c>
      <c r="C54" s="9" t="s">
        <v>13</v>
      </c>
      <c r="D54" s="10" t="s">
        <v>76</v>
      </c>
      <c r="E54" s="8">
        <v>40000</v>
      </c>
      <c r="F54" s="8">
        <v>1148</v>
      </c>
      <c r="G54" s="8">
        <v>442.65</v>
      </c>
      <c r="H54" s="8">
        <v>1216</v>
      </c>
      <c r="I54" s="8">
        <v>7847.46</v>
      </c>
      <c r="J54" s="8">
        <f t="shared" si="13"/>
        <v>10654.11</v>
      </c>
      <c r="K54" s="8">
        <f t="shared" si="12"/>
        <v>29345.89</v>
      </c>
    </row>
    <row r="55" spans="1:14" x14ac:dyDescent="0.25">
      <c r="A55" s="5">
        <v>34</v>
      </c>
      <c r="B55" s="10" t="s">
        <v>77</v>
      </c>
      <c r="C55" s="9" t="s">
        <v>13</v>
      </c>
      <c r="D55" s="10" t="s">
        <v>76</v>
      </c>
      <c r="E55" s="8">
        <v>45000</v>
      </c>
      <c r="F55" s="8">
        <v>1291.5</v>
      </c>
      <c r="G55" s="8">
        <v>1148.33</v>
      </c>
      <c r="H55" s="8">
        <v>1368</v>
      </c>
      <c r="I55" s="8">
        <v>125</v>
      </c>
      <c r="J55" s="8">
        <f t="shared" si="13"/>
        <v>3932.83</v>
      </c>
      <c r="K55" s="8">
        <f t="shared" si="12"/>
        <v>41067.17</v>
      </c>
    </row>
    <row r="56" spans="1:14" x14ac:dyDescent="0.25">
      <c r="A56" s="5">
        <v>35</v>
      </c>
      <c r="B56" s="10" t="s">
        <v>90</v>
      </c>
      <c r="C56" s="9" t="s">
        <v>13</v>
      </c>
      <c r="D56" s="10" t="s">
        <v>76</v>
      </c>
      <c r="E56" s="8">
        <v>39000</v>
      </c>
      <c r="F56" s="8">
        <v>1119.3</v>
      </c>
      <c r="G56" s="8">
        <v>301.52</v>
      </c>
      <c r="H56" s="8">
        <v>1185.5999999999999</v>
      </c>
      <c r="I56" s="8">
        <v>125</v>
      </c>
      <c r="J56" s="8">
        <f t="shared" si="13"/>
        <v>2731.42</v>
      </c>
      <c r="K56" s="8">
        <f t="shared" si="12"/>
        <v>36268.58</v>
      </c>
    </row>
    <row r="57" spans="1:14" x14ac:dyDescent="0.25">
      <c r="A57" s="22" t="s">
        <v>78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4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4" x14ac:dyDescent="0.25">
      <c r="A59" s="5">
        <v>36</v>
      </c>
      <c r="B59" s="10" t="s">
        <v>79</v>
      </c>
      <c r="C59" s="9" t="s">
        <v>18</v>
      </c>
      <c r="D59" s="10" t="s">
        <v>80</v>
      </c>
      <c r="E59" s="8">
        <v>65000</v>
      </c>
      <c r="F59" s="8">
        <v>1865.5</v>
      </c>
      <c r="G59" s="8">
        <v>4427.58</v>
      </c>
      <c r="H59" s="8">
        <v>1976</v>
      </c>
      <c r="I59" s="8">
        <v>14565</v>
      </c>
      <c r="J59" s="8">
        <f>SUM(F59:I59)</f>
        <v>22834.080000000002</v>
      </c>
      <c r="K59" s="8">
        <f>E59-J59</f>
        <v>42165.919999999998</v>
      </c>
    </row>
    <row r="60" spans="1:14" x14ac:dyDescent="0.25">
      <c r="A60" s="5">
        <v>37</v>
      </c>
      <c r="B60" s="10" t="s">
        <v>81</v>
      </c>
      <c r="C60" s="9" t="s">
        <v>13</v>
      </c>
      <c r="D60" s="10" t="s">
        <v>82</v>
      </c>
      <c r="E60" s="8">
        <v>40000</v>
      </c>
      <c r="F60" s="8">
        <v>1148</v>
      </c>
      <c r="G60" s="8">
        <v>442.65</v>
      </c>
      <c r="H60" s="8">
        <v>1216</v>
      </c>
      <c r="I60" s="8">
        <v>125</v>
      </c>
      <c r="J60" s="8">
        <f t="shared" ref="J60:J67" si="14">SUM(F60:I60)</f>
        <v>2931.65</v>
      </c>
      <c r="K60" s="8">
        <f t="shared" ref="K60:K67" si="15">E60-J60</f>
        <v>37068.35</v>
      </c>
    </row>
    <row r="61" spans="1:14" x14ac:dyDescent="0.25">
      <c r="A61" s="5">
        <v>38</v>
      </c>
      <c r="B61" s="10" t="s">
        <v>83</v>
      </c>
      <c r="C61" s="9" t="s">
        <v>18</v>
      </c>
      <c r="D61" s="10" t="s">
        <v>39</v>
      </c>
      <c r="E61" s="8">
        <v>36000</v>
      </c>
      <c r="F61" s="8">
        <v>1033.2</v>
      </c>
      <c r="G61" s="8">
        <v>0</v>
      </c>
      <c r="H61" s="8">
        <v>1094.4000000000001</v>
      </c>
      <c r="I61" s="8">
        <v>125</v>
      </c>
      <c r="J61" s="8">
        <f t="shared" si="14"/>
        <v>2252.6000000000004</v>
      </c>
      <c r="K61" s="8">
        <f t="shared" si="15"/>
        <v>33747.4</v>
      </c>
    </row>
    <row r="62" spans="1:14" x14ac:dyDescent="0.25">
      <c r="A62" s="5">
        <v>39</v>
      </c>
      <c r="B62" s="10" t="s">
        <v>84</v>
      </c>
      <c r="C62" s="9" t="s">
        <v>18</v>
      </c>
      <c r="D62" s="10" t="s">
        <v>85</v>
      </c>
      <c r="E62" s="8">
        <v>30000</v>
      </c>
      <c r="F62" s="8">
        <v>861</v>
      </c>
      <c r="G62" s="8">
        <v>0</v>
      </c>
      <c r="H62" s="8">
        <v>912</v>
      </c>
      <c r="I62" s="8">
        <v>1307.79</v>
      </c>
      <c r="J62" s="8">
        <f t="shared" si="14"/>
        <v>3080.79</v>
      </c>
      <c r="K62" s="8">
        <f t="shared" si="15"/>
        <v>26919.21</v>
      </c>
    </row>
    <row r="63" spans="1:14" x14ac:dyDescent="0.25">
      <c r="A63" s="5">
        <v>40</v>
      </c>
      <c r="B63" s="10" t="s">
        <v>86</v>
      </c>
      <c r="C63" s="9" t="s">
        <v>18</v>
      </c>
      <c r="D63" s="10" t="s">
        <v>85</v>
      </c>
      <c r="E63" s="8">
        <v>30000</v>
      </c>
      <c r="F63" s="8">
        <v>861</v>
      </c>
      <c r="G63" s="8">
        <v>0</v>
      </c>
      <c r="H63" s="8">
        <v>912</v>
      </c>
      <c r="I63" s="8">
        <v>225</v>
      </c>
      <c r="J63" s="8">
        <f t="shared" si="14"/>
        <v>1998</v>
      </c>
      <c r="K63" s="8">
        <f t="shared" si="15"/>
        <v>28002</v>
      </c>
    </row>
    <row r="64" spans="1:14" x14ac:dyDescent="0.25">
      <c r="A64" s="5">
        <v>41</v>
      </c>
      <c r="B64" s="10" t="s">
        <v>87</v>
      </c>
      <c r="C64" s="9" t="s">
        <v>13</v>
      </c>
      <c r="D64" s="10" t="s">
        <v>88</v>
      </c>
      <c r="E64" s="8">
        <v>29000</v>
      </c>
      <c r="F64" s="8">
        <v>832.3</v>
      </c>
      <c r="G64" s="8">
        <v>0</v>
      </c>
      <c r="H64" s="8">
        <v>881.6</v>
      </c>
      <c r="I64" s="8">
        <v>25</v>
      </c>
      <c r="J64" s="8">
        <f t="shared" si="14"/>
        <v>1738.9</v>
      </c>
      <c r="K64" s="8">
        <f t="shared" si="15"/>
        <v>27261.1</v>
      </c>
    </row>
    <row r="65" spans="1:11" x14ac:dyDescent="0.25">
      <c r="A65" s="5">
        <v>42</v>
      </c>
      <c r="B65" s="10" t="s">
        <v>89</v>
      </c>
      <c r="C65" s="9" t="s">
        <v>13</v>
      </c>
      <c r="D65" s="10" t="s">
        <v>88</v>
      </c>
      <c r="E65" s="8">
        <v>25000</v>
      </c>
      <c r="F65" s="8">
        <v>717.5</v>
      </c>
      <c r="G65" s="8">
        <v>0</v>
      </c>
      <c r="H65" s="8">
        <v>760</v>
      </c>
      <c r="I65" s="8">
        <v>6125</v>
      </c>
      <c r="J65" s="8">
        <f t="shared" si="14"/>
        <v>7602.5</v>
      </c>
      <c r="K65" s="8">
        <f t="shared" si="15"/>
        <v>17397.5</v>
      </c>
    </row>
    <row r="66" spans="1:11" x14ac:dyDescent="0.25">
      <c r="A66" s="5">
        <v>43</v>
      </c>
      <c r="B66" s="10" t="s">
        <v>292</v>
      </c>
      <c r="C66" s="9" t="s">
        <v>13</v>
      </c>
      <c r="D66" s="10" t="s">
        <v>88</v>
      </c>
      <c r="E66" s="8">
        <v>25000</v>
      </c>
      <c r="F66" s="8">
        <v>717.5</v>
      </c>
      <c r="G66" s="8">
        <v>0</v>
      </c>
      <c r="H66" s="8">
        <v>760</v>
      </c>
      <c r="I66" s="8">
        <v>25</v>
      </c>
      <c r="J66" s="8">
        <f t="shared" si="14"/>
        <v>1502.5</v>
      </c>
      <c r="K66" s="8">
        <f t="shared" si="15"/>
        <v>23497.5</v>
      </c>
    </row>
    <row r="67" spans="1:11" x14ac:dyDescent="0.25">
      <c r="A67" s="5">
        <v>44</v>
      </c>
      <c r="B67" s="10" t="s">
        <v>91</v>
      </c>
      <c r="C67" s="9" t="s">
        <v>18</v>
      </c>
      <c r="D67" s="10" t="s">
        <v>92</v>
      </c>
      <c r="E67" s="8">
        <v>25000</v>
      </c>
      <c r="F67" s="8">
        <v>717.5</v>
      </c>
      <c r="G67" s="8">
        <v>0</v>
      </c>
      <c r="H67" s="8">
        <v>760</v>
      </c>
      <c r="I67" s="8">
        <v>5958</v>
      </c>
      <c r="J67" s="8">
        <f t="shared" si="14"/>
        <v>7435.5</v>
      </c>
      <c r="K67" s="8">
        <f t="shared" si="15"/>
        <v>17564.5</v>
      </c>
    </row>
    <row r="68" spans="1:11" x14ac:dyDescent="0.25">
      <c r="A68" s="22" t="s">
        <v>93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5">
      <c r="A70" s="9">
        <v>45</v>
      </c>
      <c r="B70" s="10" t="s">
        <v>94</v>
      </c>
      <c r="C70" s="9" t="s">
        <v>13</v>
      </c>
      <c r="D70" s="10" t="s">
        <v>95</v>
      </c>
      <c r="E70" s="8">
        <v>47000</v>
      </c>
      <c r="F70" s="8">
        <v>1348.9</v>
      </c>
      <c r="G70" s="8">
        <v>1430.6</v>
      </c>
      <c r="H70" s="8">
        <v>1428.8</v>
      </c>
      <c r="I70" s="8">
        <v>225</v>
      </c>
      <c r="J70" s="8">
        <f>SUM(F70:I70)</f>
        <v>4433.3</v>
      </c>
      <c r="K70" s="8">
        <f>E70-J70</f>
        <v>42566.7</v>
      </c>
    </row>
    <row r="71" spans="1:11" x14ac:dyDescent="0.25">
      <c r="A71" s="9">
        <v>46</v>
      </c>
      <c r="B71" s="10" t="s">
        <v>96</v>
      </c>
      <c r="C71" s="9" t="s">
        <v>13</v>
      </c>
      <c r="D71" s="10" t="s">
        <v>97</v>
      </c>
      <c r="E71" s="8">
        <v>38185</v>
      </c>
      <c r="F71" s="8">
        <v>1095.9100000000001</v>
      </c>
      <c r="G71" s="8">
        <v>186.49</v>
      </c>
      <c r="H71" s="8">
        <v>1160.82</v>
      </c>
      <c r="I71" s="8">
        <v>5859</v>
      </c>
      <c r="J71" s="8">
        <f t="shared" ref="J71:J79" si="16">SUM(F71:I71)</f>
        <v>8302.2200000000012</v>
      </c>
      <c r="K71" s="8">
        <f t="shared" ref="K71:K80" si="17">E71-J71</f>
        <v>29882.78</v>
      </c>
    </row>
    <row r="72" spans="1:11" x14ac:dyDescent="0.25">
      <c r="A72" s="9">
        <v>47</v>
      </c>
      <c r="B72" s="10" t="s">
        <v>98</v>
      </c>
      <c r="C72" s="9" t="s">
        <v>13</v>
      </c>
      <c r="D72" s="10" t="s">
        <v>97</v>
      </c>
      <c r="E72" s="8">
        <v>36665</v>
      </c>
      <c r="F72" s="8">
        <v>1052.29</v>
      </c>
      <c r="G72" s="8">
        <v>0</v>
      </c>
      <c r="H72" s="8">
        <v>1114.6199999999999</v>
      </c>
      <c r="I72" s="8">
        <v>5125</v>
      </c>
      <c r="J72" s="8">
        <f t="shared" si="16"/>
        <v>7291.91</v>
      </c>
      <c r="K72" s="8">
        <f t="shared" si="17"/>
        <v>29373.09</v>
      </c>
    </row>
    <row r="73" spans="1:11" x14ac:dyDescent="0.25">
      <c r="A73" s="9">
        <v>48</v>
      </c>
      <c r="B73" s="10" t="s">
        <v>99</v>
      </c>
      <c r="C73" s="9" t="s">
        <v>18</v>
      </c>
      <c r="D73" s="10" t="s">
        <v>62</v>
      </c>
      <c r="E73" s="8">
        <v>30000</v>
      </c>
      <c r="F73" s="8">
        <v>861</v>
      </c>
      <c r="G73" s="8">
        <v>0</v>
      </c>
      <c r="H73" s="8">
        <v>912</v>
      </c>
      <c r="I73" s="8">
        <v>15273</v>
      </c>
      <c r="J73" s="8">
        <f t="shared" si="16"/>
        <v>17046</v>
      </c>
      <c r="K73" s="8">
        <f t="shared" si="17"/>
        <v>12954</v>
      </c>
    </row>
    <row r="74" spans="1:11" x14ac:dyDescent="0.25">
      <c r="A74" s="9">
        <v>49</v>
      </c>
      <c r="B74" s="10" t="s">
        <v>100</v>
      </c>
      <c r="C74" s="9" t="s">
        <v>13</v>
      </c>
      <c r="D74" s="10" t="s">
        <v>101</v>
      </c>
      <c r="E74" s="8">
        <v>27000</v>
      </c>
      <c r="F74" s="8">
        <v>774.9</v>
      </c>
      <c r="G74" s="8">
        <v>0</v>
      </c>
      <c r="H74" s="8">
        <v>820.8</v>
      </c>
      <c r="I74" s="8">
        <v>225</v>
      </c>
      <c r="J74" s="8">
        <f t="shared" si="16"/>
        <v>1820.6999999999998</v>
      </c>
      <c r="K74" s="8">
        <f t="shared" si="17"/>
        <v>25179.3</v>
      </c>
    </row>
    <row r="75" spans="1:11" x14ac:dyDescent="0.25">
      <c r="A75" s="9">
        <v>50</v>
      </c>
      <c r="B75" s="10" t="s">
        <v>102</v>
      </c>
      <c r="C75" s="9" t="s">
        <v>13</v>
      </c>
      <c r="D75" s="10" t="s">
        <v>101</v>
      </c>
      <c r="E75" s="8">
        <v>26900</v>
      </c>
      <c r="F75" s="8">
        <v>772.03</v>
      </c>
      <c r="G75" s="8">
        <v>0</v>
      </c>
      <c r="H75" s="8">
        <v>817.76</v>
      </c>
      <c r="I75" s="8">
        <v>22325</v>
      </c>
      <c r="J75" s="8">
        <f t="shared" si="16"/>
        <v>23914.79</v>
      </c>
      <c r="K75" s="8">
        <f t="shared" si="17"/>
        <v>2985.2099999999991</v>
      </c>
    </row>
    <row r="76" spans="1:11" x14ac:dyDescent="0.25">
      <c r="A76" s="9">
        <v>51</v>
      </c>
      <c r="B76" s="10" t="s">
        <v>103</v>
      </c>
      <c r="C76" s="9" t="s">
        <v>13</v>
      </c>
      <c r="D76" s="10" t="s">
        <v>101</v>
      </c>
      <c r="E76" s="8">
        <v>25900</v>
      </c>
      <c r="F76" s="8">
        <v>743.33</v>
      </c>
      <c r="G76" s="8">
        <v>0</v>
      </c>
      <c r="H76" s="8">
        <v>787.36</v>
      </c>
      <c r="I76" s="8">
        <v>1732.38</v>
      </c>
      <c r="J76" s="8">
        <f t="shared" si="16"/>
        <v>3263.07</v>
      </c>
      <c r="K76" s="8">
        <f t="shared" si="17"/>
        <v>22636.93</v>
      </c>
    </row>
    <row r="77" spans="1:11" x14ac:dyDescent="0.25">
      <c r="A77" s="9">
        <v>52</v>
      </c>
      <c r="B77" s="10" t="s">
        <v>104</v>
      </c>
      <c r="C77" s="9" t="s">
        <v>13</v>
      </c>
      <c r="D77" s="10" t="s">
        <v>101</v>
      </c>
      <c r="E77" s="8">
        <v>25900</v>
      </c>
      <c r="F77" s="8">
        <v>743.33</v>
      </c>
      <c r="G77" s="8">
        <v>0</v>
      </c>
      <c r="H77" s="8">
        <v>787.36</v>
      </c>
      <c r="I77" s="8">
        <v>16726</v>
      </c>
      <c r="J77" s="8">
        <f t="shared" si="16"/>
        <v>18256.689999999999</v>
      </c>
      <c r="K77" s="8">
        <f t="shared" si="17"/>
        <v>7643.3100000000013</v>
      </c>
    </row>
    <row r="78" spans="1:11" x14ac:dyDescent="0.25">
      <c r="A78" s="9">
        <v>53</v>
      </c>
      <c r="B78" s="10" t="s">
        <v>105</v>
      </c>
      <c r="C78" s="9" t="s">
        <v>13</v>
      </c>
      <c r="D78" s="10" t="s">
        <v>106</v>
      </c>
      <c r="E78" s="8">
        <v>25000</v>
      </c>
      <c r="F78" s="8">
        <v>717.5</v>
      </c>
      <c r="G78" s="8">
        <v>0</v>
      </c>
      <c r="H78" s="8">
        <v>760</v>
      </c>
      <c r="I78" s="8">
        <v>13525</v>
      </c>
      <c r="J78" s="8">
        <f t="shared" si="16"/>
        <v>15002.5</v>
      </c>
      <c r="K78" s="8">
        <f t="shared" si="17"/>
        <v>9997.5</v>
      </c>
    </row>
    <row r="79" spans="1:11" x14ac:dyDescent="0.25">
      <c r="A79" s="9">
        <v>54</v>
      </c>
      <c r="B79" s="10" t="s">
        <v>107</v>
      </c>
      <c r="C79" s="9" t="s">
        <v>13</v>
      </c>
      <c r="D79" s="10" t="s">
        <v>101</v>
      </c>
      <c r="E79" s="8">
        <v>25900</v>
      </c>
      <c r="F79" s="8">
        <v>743.33</v>
      </c>
      <c r="G79" s="8">
        <v>0</v>
      </c>
      <c r="H79" s="8">
        <v>787.36</v>
      </c>
      <c r="I79" s="8">
        <v>25</v>
      </c>
      <c r="J79" s="8">
        <f t="shared" si="16"/>
        <v>1555.69</v>
      </c>
      <c r="K79" s="8">
        <f t="shared" si="17"/>
        <v>24344.31</v>
      </c>
    </row>
    <row r="80" spans="1:11" x14ac:dyDescent="0.25">
      <c r="A80" s="9">
        <v>55</v>
      </c>
      <c r="B80" s="10" t="s">
        <v>108</v>
      </c>
      <c r="C80" s="9" t="s">
        <v>13</v>
      </c>
      <c r="D80" s="10" t="s">
        <v>101</v>
      </c>
      <c r="E80" s="8">
        <v>25900</v>
      </c>
      <c r="F80" s="8">
        <v>743.33</v>
      </c>
      <c r="G80" s="8">
        <v>0</v>
      </c>
      <c r="H80" s="8">
        <v>787.36</v>
      </c>
      <c r="I80" s="8">
        <v>24115</v>
      </c>
      <c r="J80" s="8">
        <f>SUM(F80:I80)</f>
        <v>25645.69</v>
      </c>
      <c r="K80" s="8">
        <f t="shared" si="17"/>
        <v>254.31000000000131</v>
      </c>
    </row>
    <row r="81" spans="1:11" x14ac:dyDescent="0.25">
      <c r="A81" s="22" t="s">
        <v>109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5">
        <v>56</v>
      </c>
      <c r="B83" s="10" t="s">
        <v>110</v>
      </c>
      <c r="C83" s="9" t="s">
        <v>18</v>
      </c>
      <c r="D83" s="10" t="s">
        <v>111</v>
      </c>
      <c r="E83" s="8">
        <v>46000</v>
      </c>
      <c r="F83" s="8">
        <v>1320.2</v>
      </c>
      <c r="G83" s="8">
        <v>1289.46</v>
      </c>
      <c r="H83" s="8">
        <v>1398.4</v>
      </c>
      <c r="I83" s="8">
        <v>125</v>
      </c>
      <c r="J83" s="8">
        <f>SUM(F83:I83)</f>
        <v>4133.0599999999995</v>
      </c>
      <c r="K83" s="8">
        <f>E83-J83</f>
        <v>41866.94</v>
      </c>
    </row>
    <row r="84" spans="1:11" x14ac:dyDescent="0.25">
      <c r="A84" s="5">
        <v>57</v>
      </c>
      <c r="B84" s="10" t="s">
        <v>112</v>
      </c>
      <c r="C84" s="9" t="s">
        <v>18</v>
      </c>
      <c r="D84" s="10" t="s">
        <v>113</v>
      </c>
      <c r="E84" s="8">
        <v>35000</v>
      </c>
      <c r="F84" s="8">
        <v>1004.5</v>
      </c>
      <c r="G84" s="8">
        <v>0</v>
      </c>
      <c r="H84" s="8">
        <v>1064</v>
      </c>
      <c r="I84" s="8">
        <v>1225</v>
      </c>
      <c r="J84" s="8">
        <f t="shared" ref="J84:J87" si="18">SUM(F84:I84)</f>
        <v>3293.5</v>
      </c>
      <c r="K84" s="8">
        <f t="shared" ref="K84:K87" si="19">E84-J84</f>
        <v>31706.5</v>
      </c>
    </row>
    <row r="85" spans="1:11" x14ac:dyDescent="0.25">
      <c r="A85" s="5">
        <v>58</v>
      </c>
      <c r="B85" s="10" t="s">
        <v>114</v>
      </c>
      <c r="C85" s="9" t="s">
        <v>18</v>
      </c>
      <c r="D85" s="10" t="s">
        <v>115</v>
      </c>
      <c r="E85" s="8">
        <v>39000</v>
      </c>
      <c r="F85" s="8">
        <v>1119.3</v>
      </c>
      <c r="G85" s="8">
        <v>301.52</v>
      </c>
      <c r="H85" s="8">
        <v>1185.5999999999999</v>
      </c>
      <c r="I85" s="8">
        <v>12825</v>
      </c>
      <c r="J85" s="8">
        <f t="shared" si="18"/>
        <v>15431.42</v>
      </c>
      <c r="K85" s="8">
        <f t="shared" si="19"/>
        <v>23568.58</v>
      </c>
    </row>
    <row r="86" spans="1:11" x14ac:dyDescent="0.25">
      <c r="A86" s="5">
        <v>59</v>
      </c>
      <c r="B86" s="10" t="s">
        <v>116</v>
      </c>
      <c r="C86" s="9" t="s">
        <v>18</v>
      </c>
      <c r="D86" s="10" t="s">
        <v>115</v>
      </c>
      <c r="E86" s="8">
        <v>30000</v>
      </c>
      <c r="F86" s="8">
        <v>861</v>
      </c>
      <c r="G86" s="8">
        <v>0</v>
      </c>
      <c r="H86" s="8">
        <v>912</v>
      </c>
      <c r="I86" s="8">
        <v>1712.38</v>
      </c>
      <c r="J86" s="8">
        <f t="shared" si="18"/>
        <v>3485.38</v>
      </c>
      <c r="K86" s="8">
        <f t="shared" si="19"/>
        <v>26514.62</v>
      </c>
    </row>
    <row r="87" spans="1:11" x14ac:dyDescent="0.25">
      <c r="A87" s="5">
        <v>60</v>
      </c>
      <c r="B87" s="10" t="s">
        <v>117</v>
      </c>
      <c r="C87" s="9" t="s">
        <v>18</v>
      </c>
      <c r="D87" s="10" t="s">
        <v>30</v>
      </c>
      <c r="E87" s="8">
        <v>35000</v>
      </c>
      <c r="F87" s="8">
        <v>1004.5</v>
      </c>
      <c r="G87" s="8">
        <v>0</v>
      </c>
      <c r="H87" s="8">
        <v>1064</v>
      </c>
      <c r="I87" s="8">
        <v>125</v>
      </c>
      <c r="J87" s="8">
        <f t="shared" si="18"/>
        <v>2193.5</v>
      </c>
      <c r="K87" s="8">
        <f t="shared" si="19"/>
        <v>32806.5</v>
      </c>
    </row>
    <row r="88" spans="1:11" x14ac:dyDescent="0.25">
      <c r="A88" s="5"/>
      <c r="B88" s="10"/>
      <c r="C88" s="9"/>
      <c r="D88" s="10"/>
      <c r="E88" s="8"/>
      <c r="F88" s="8"/>
      <c r="G88" s="8"/>
      <c r="H88" s="8"/>
      <c r="I88" s="8"/>
      <c r="J88" s="8"/>
      <c r="K88" s="8"/>
    </row>
    <row r="89" spans="1:11" x14ac:dyDescent="0.25">
      <c r="A89" s="5"/>
      <c r="B89" s="10"/>
      <c r="C89" s="9"/>
      <c r="D89" s="10"/>
      <c r="E89" s="8"/>
      <c r="F89" s="8"/>
      <c r="G89" s="8"/>
      <c r="H89" s="8"/>
      <c r="I89" s="8"/>
      <c r="J89" s="8"/>
      <c r="K89" s="8"/>
    </row>
    <row r="90" spans="1:11" x14ac:dyDescent="0.25">
      <c r="A90" s="5"/>
      <c r="B90" s="10"/>
      <c r="C90" s="9"/>
      <c r="D90" s="10"/>
      <c r="E90" s="8"/>
      <c r="F90" s="8"/>
      <c r="G90" s="8"/>
      <c r="H90" s="8"/>
      <c r="I90" s="8"/>
      <c r="J90" s="8"/>
      <c r="K90" s="8"/>
    </row>
    <row r="91" spans="1:11" x14ac:dyDescent="0.25">
      <c r="A91" s="22" t="s">
        <v>118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5">
        <v>61</v>
      </c>
      <c r="B94" s="10" t="s">
        <v>119</v>
      </c>
      <c r="C94" s="9" t="s">
        <v>18</v>
      </c>
      <c r="D94" s="10" t="s">
        <v>120</v>
      </c>
      <c r="E94" s="8">
        <v>118000</v>
      </c>
      <c r="F94" s="8">
        <v>3386.6</v>
      </c>
      <c r="G94" s="8">
        <v>15545.73</v>
      </c>
      <c r="H94" s="8">
        <v>3587.2</v>
      </c>
      <c r="I94" s="8">
        <v>39361.67</v>
      </c>
      <c r="J94" s="8">
        <f>SUM(F94:I94)</f>
        <v>61881.2</v>
      </c>
      <c r="K94" s="8">
        <f>E94-J94</f>
        <v>56118.8</v>
      </c>
    </row>
    <row r="95" spans="1:11" x14ac:dyDescent="0.25">
      <c r="A95" s="5">
        <v>62</v>
      </c>
      <c r="B95" s="10" t="s">
        <v>121</v>
      </c>
      <c r="C95" s="9" t="s">
        <v>18</v>
      </c>
      <c r="D95" s="10" t="s">
        <v>122</v>
      </c>
      <c r="E95" s="8">
        <v>85000</v>
      </c>
      <c r="F95" s="8">
        <v>2439.5</v>
      </c>
      <c r="G95" s="8">
        <v>8576.99</v>
      </c>
      <c r="H95" s="8">
        <v>2584</v>
      </c>
      <c r="I95" s="8">
        <v>36793</v>
      </c>
      <c r="J95" s="8">
        <f t="shared" ref="J95:J100" si="20">SUM(F95:I95)</f>
        <v>50393.49</v>
      </c>
      <c r="K95" s="8">
        <f t="shared" ref="K95:K100" si="21">E95-J95</f>
        <v>34606.51</v>
      </c>
    </row>
    <row r="96" spans="1:11" x14ac:dyDescent="0.25">
      <c r="A96" s="5">
        <v>63</v>
      </c>
      <c r="B96" s="10" t="s">
        <v>123</v>
      </c>
      <c r="C96" s="9" t="s">
        <v>13</v>
      </c>
      <c r="D96" s="10" t="s">
        <v>124</v>
      </c>
      <c r="E96" s="8">
        <v>65000</v>
      </c>
      <c r="F96" s="8">
        <v>1865.5</v>
      </c>
      <c r="G96" s="8">
        <v>4427.58</v>
      </c>
      <c r="H96" s="8">
        <v>1976</v>
      </c>
      <c r="I96" s="8">
        <v>125</v>
      </c>
      <c r="J96" s="8">
        <f t="shared" si="20"/>
        <v>8394.08</v>
      </c>
      <c r="K96" s="8">
        <f t="shared" si="21"/>
        <v>56605.919999999998</v>
      </c>
    </row>
    <row r="97" spans="1:11" x14ac:dyDescent="0.25">
      <c r="A97" s="5">
        <v>64</v>
      </c>
      <c r="B97" s="10" t="s">
        <v>125</v>
      </c>
      <c r="C97" s="9" t="s">
        <v>18</v>
      </c>
      <c r="D97" s="10" t="s">
        <v>126</v>
      </c>
      <c r="E97" s="8">
        <v>65000</v>
      </c>
      <c r="F97" s="8">
        <v>1865.5</v>
      </c>
      <c r="G97" s="8">
        <v>4427.58</v>
      </c>
      <c r="H97" s="8">
        <v>1976</v>
      </c>
      <c r="I97" s="8">
        <v>3125</v>
      </c>
      <c r="J97" s="8">
        <f t="shared" si="20"/>
        <v>11394.08</v>
      </c>
      <c r="K97" s="8">
        <f t="shared" si="21"/>
        <v>53605.919999999998</v>
      </c>
    </row>
    <row r="98" spans="1:11" x14ac:dyDescent="0.25">
      <c r="A98" s="5">
        <v>65</v>
      </c>
      <c r="B98" s="10" t="s">
        <v>127</v>
      </c>
      <c r="C98" s="9" t="s">
        <v>13</v>
      </c>
      <c r="D98" s="10" t="s">
        <v>128</v>
      </c>
      <c r="E98" s="8">
        <v>65000</v>
      </c>
      <c r="F98" s="8">
        <v>1865.5</v>
      </c>
      <c r="G98" s="8">
        <v>3792.62</v>
      </c>
      <c r="H98" s="8">
        <v>1976</v>
      </c>
      <c r="I98" s="8">
        <v>4299.76</v>
      </c>
      <c r="J98" s="8">
        <f t="shared" si="20"/>
        <v>11933.880000000001</v>
      </c>
      <c r="K98" s="8">
        <f t="shared" si="21"/>
        <v>53066.119999999995</v>
      </c>
    </row>
    <row r="99" spans="1:11" x14ac:dyDescent="0.25">
      <c r="A99" s="5">
        <v>66</v>
      </c>
      <c r="B99" s="10" t="s">
        <v>129</v>
      </c>
      <c r="C99" s="9" t="s">
        <v>18</v>
      </c>
      <c r="D99" s="10" t="s">
        <v>113</v>
      </c>
      <c r="E99" s="8">
        <v>35000</v>
      </c>
      <c r="F99" s="8">
        <v>1004.5</v>
      </c>
      <c r="G99" s="8">
        <v>0</v>
      </c>
      <c r="H99" s="8">
        <v>1064</v>
      </c>
      <c r="I99" s="8">
        <v>1125</v>
      </c>
      <c r="J99" s="8">
        <f t="shared" si="20"/>
        <v>3193.5</v>
      </c>
      <c r="K99" s="8">
        <f t="shared" si="21"/>
        <v>31806.5</v>
      </c>
    </row>
    <row r="100" spans="1:11" x14ac:dyDescent="0.25">
      <c r="A100" s="5">
        <v>67</v>
      </c>
      <c r="B100" s="10" t="s">
        <v>130</v>
      </c>
      <c r="C100" s="9" t="s">
        <v>18</v>
      </c>
      <c r="D100" s="10" t="s">
        <v>126</v>
      </c>
      <c r="E100" s="8">
        <v>30187.5</v>
      </c>
      <c r="F100" s="8">
        <v>866.38</v>
      </c>
      <c r="G100" s="8">
        <v>0</v>
      </c>
      <c r="H100" s="8">
        <v>917.7</v>
      </c>
      <c r="I100" s="8">
        <v>125</v>
      </c>
      <c r="J100" s="8">
        <f t="shared" si="20"/>
        <v>1909.08</v>
      </c>
      <c r="K100" s="8">
        <f t="shared" si="21"/>
        <v>28278.42</v>
      </c>
    </row>
    <row r="101" spans="1:11" x14ac:dyDescent="0.25">
      <c r="A101" s="22" t="s">
        <v>131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5">
        <v>68</v>
      </c>
      <c r="B103" s="10" t="s">
        <v>132</v>
      </c>
      <c r="C103" s="9" t="s">
        <v>13</v>
      </c>
      <c r="D103" s="10" t="s">
        <v>133</v>
      </c>
      <c r="E103" s="8">
        <v>30000</v>
      </c>
      <c r="F103" s="8">
        <v>861</v>
      </c>
      <c r="G103" s="8">
        <v>0</v>
      </c>
      <c r="H103" s="8">
        <v>912</v>
      </c>
      <c r="I103" s="8">
        <v>13824</v>
      </c>
      <c r="J103" s="8">
        <f>SUM(F103:I103)</f>
        <v>15597</v>
      </c>
      <c r="K103" s="8">
        <f>E103-J103</f>
        <v>14403</v>
      </c>
    </row>
    <row r="104" spans="1:11" x14ac:dyDescent="0.25">
      <c r="A104" s="5">
        <v>69</v>
      </c>
      <c r="B104" s="10" t="s">
        <v>134</v>
      </c>
      <c r="C104" s="9" t="s">
        <v>18</v>
      </c>
      <c r="D104" s="10" t="s">
        <v>135</v>
      </c>
      <c r="E104" s="8">
        <v>30000</v>
      </c>
      <c r="F104" s="8">
        <v>861</v>
      </c>
      <c r="G104" s="8">
        <v>0</v>
      </c>
      <c r="H104" s="8">
        <v>912</v>
      </c>
      <c r="I104" s="8">
        <v>1125</v>
      </c>
      <c r="J104" s="8">
        <f t="shared" ref="J104:J118" si="22">SUM(F104:I104)</f>
        <v>2898</v>
      </c>
      <c r="K104" s="8">
        <f t="shared" ref="K104:K118" si="23">E104-J104</f>
        <v>27102</v>
      </c>
    </row>
    <row r="105" spans="1:11" x14ac:dyDescent="0.25">
      <c r="A105" s="5">
        <v>70</v>
      </c>
      <c r="B105" s="10" t="s">
        <v>136</v>
      </c>
      <c r="C105" s="9" t="s">
        <v>13</v>
      </c>
      <c r="D105" s="10" t="s">
        <v>137</v>
      </c>
      <c r="E105" s="8">
        <v>26800</v>
      </c>
      <c r="F105" s="8">
        <v>769.16</v>
      </c>
      <c r="G105" s="8">
        <v>0</v>
      </c>
      <c r="H105" s="8">
        <v>814.72</v>
      </c>
      <c r="I105" s="8">
        <v>8260</v>
      </c>
      <c r="J105" s="8">
        <f t="shared" si="22"/>
        <v>9843.880000000001</v>
      </c>
      <c r="K105" s="8">
        <f t="shared" si="23"/>
        <v>16956.12</v>
      </c>
    </row>
    <row r="106" spans="1:11" x14ac:dyDescent="0.25">
      <c r="A106" s="5">
        <v>71</v>
      </c>
      <c r="B106" s="10" t="s">
        <v>138</v>
      </c>
      <c r="C106" s="9" t="s">
        <v>13</v>
      </c>
      <c r="D106" s="10" t="s">
        <v>137</v>
      </c>
      <c r="E106" s="8">
        <v>24800</v>
      </c>
      <c r="F106" s="8">
        <v>711.76</v>
      </c>
      <c r="G106" s="8">
        <v>0</v>
      </c>
      <c r="H106" s="8">
        <v>753.92</v>
      </c>
      <c r="I106" s="8">
        <v>9875</v>
      </c>
      <c r="J106" s="8">
        <f t="shared" si="22"/>
        <v>11340.68</v>
      </c>
      <c r="K106" s="8">
        <f t="shared" si="23"/>
        <v>13459.32</v>
      </c>
    </row>
    <row r="107" spans="1:11" x14ac:dyDescent="0.25">
      <c r="A107" s="5">
        <v>72</v>
      </c>
      <c r="B107" s="10" t="s">
        <v>139</v>
      </c>
      <c r="C107" s="9" t="s">
        <v>13</v>
      </c>
      <c r="D107" s="10" t="s">
        <v>137</v>
      </c>
      <c r="E107" s="8">
        <v>24800</v>
      </c>
      <c r="F107" s="8">
        <v>711.76</v>
      </c>
      <c r="G107" s="8">
        <v>0</v>
      </c>
      <c r="H107" s="8">
        <v>753.92</v>
      </c>
      <c r="I107" s="8">
        <v>1375</v>
      </c>
      <c r="J107" s="8">
        <f t="shared" si="22"/>
        <v>2840.68</v>
      </c>
      <c r="K107" s="8">
        <f t="shared" si="23"/>
        <v>21959.32</v>
      </c>
    </row>
    <row r="108" spans="1:11" x14ac:dyDescent="0.25">
      <c r="A108" s="5">
        <v>73</v>
      </c>
      <c r="B108" s="10" t="s">
        <v>140</v>
      </c>
      <c r="C108" s="9" t="s">
        <v>18</v>
      </c>
      <c r="D108" s="10" t="s">
        <v>141</v>
      </c>
      <c r="E108" s="8">
        <v>23700</v>
      </c>
      <c r="F108" s="8">
        <v>680.19</v>
      </c>
      <c r="G108" s="8">
        <v>0</v>
      </c>
      <c r="H108" s="8">
        <v>720.48</v>
      </c>
      <c r="I108" s="8">
        <v>3325</v>
      </c>
      <c r="J108" s="8">
        <f t="shared" si="22"/>
        <v>4725.67</v>
      </c>
      <c r="K108" s="8">
        <f t="shared" si="23"/>
        <v>18974.330000000002</v>
      </c>
    </row>
    <row r="109" spans="1:11" x14ac:dyDescent="0.25">
      <c r="A109" s="5">
        <v>74</v>
      </c>
      <c r="B109" s="10" t="s">
        <v>142</v>
      </c>
      <c r="C109" s="9" t="s">
        <v>18</v>
      </c>
      <c r="D109" s="10" t="s">
        <v>141</v>
      </c>
      <c r="E109" s="8">
        <v>23700</v>
      </c>
      <c r="F109" s="8">
        <v>680.19</v>
      </c>
      <c r="G109" s="8">
        <v>0</v>
      </c>
      <c r="H109" s="8">
        <v>720.48</v>
      </c>
      <c r="I109" s="8">
        <v>25</v>
      </c>
      <c r="J109" s="8">
        <f t="shared" si="22"/>
        <v>1425.67</v>
      </c>
      <c r="K109" s="8">
        <f t="shared" si="23"/>
        <v>22274.33</v>
      </c>
    </row>
    <row r="110" spans="1:11" x14ac:dyDescent="0.25">
      <c r="A110" s="5">
        <v>75</v>
      </c>
      <c r="B110" s="10" t="s">
        <v>143</v>
      </c>
      <c r="C110" s="9" t="s">
        <v>18</v>
      </c>
      <c r="D110" s="10" t="s">
        <v>141</v>
      </c>
      <c r="E110" s="8">
        <v>23700</v>
      </c>
      <c r="F110" s="8">
        <v>680.19</v>
      </c>
      <c r="G110" s="8">
        <v>0</v>
      </c>
      <c r="H110" s="8">
        <v>720.48</v>
      </c>
      <c r="I110" s="8">
        <v>25</v>
      </c>
      <c r="J110" s="8">
        <f t="shared" si="22"/>
        <v>1425.67</v>
      </c>
      <c r="K110" s="8">
        <f t="shared" si="23"/>
        <v>22274.33</v>
      </c>
    </row>
    <row r="111" spans="1:11" x14ac:dyDescent="0.25">
      <c r="A111" s="5">
        <v>76</v>
      </c>
      <c r="B111" s="10" t="s">
        <v>144</v>
      </c>
      <c r="C111" s="9" t="s">
        <v>18</v>
      </c>
      <c r="D111" s="10" t="s">
        <v>141</v>
      </c>
      <c r="E111" s="8">
        <v>23700</v>
      </c>
      <c r="F111" s="8">
        <v>680.19</v>
      </c>
      <c r="G111" s="8">
        <v>0</v>
      </c>
      <c r="H111" s="8">
        <v>720.48</v>
      </c>
      <c r="I111" s="8">
        <v>8940.0400000000009</v>
      </c>
      <c r="J111" s="8">
        <f t="shared" si="22"/>
        <v>10340.710000000001</v>
      </c>
      <c r="K111" s="8">
        <f t="shared" si="23"/>
        <v>13359.289999999999</v>
      </c>
    </row>
    <row r="112" spans="1:11" x14ac:dyDescent="0.25">
      <c r="A112" s="5">
        <v>77</v>
      </c>
      <c r="B112" s="10" t="s">
        <v>145</v>
      </c>
      <c r="C112" s="9" t="s">
        <v>18</v>
      </c>
      <c r="D112" s="10" t="s">
        <v>141</v>
      </c>
      <c r="E112" s="8">
        <v>23700</v>
      </c>
      <c r="F112" s="8">
        <v>680.19</v>
      </c>
      <c r="G112" s="8">
        <v>0</v>
      </c>
      <c r="H112" s="8">
        <v>720.48</v>
      </c>
      <c r="I112" s="8">
        <v>3125</v>
      </c>
      <c r="J112" s="8">
        <f t="shared" si="22"/>
        <v>4525.67</v>
      </c>
      <c r="K112" s="8">
        <f t="shared" si="23"/>
        <v>19174.330000000002</v>
      </c>
    </row>
    <row r="113" spans="1:11" x14ac:dyDescent="0.25">
      <c r="A113" s="5">
        <v>78</v>
      </c>
      <c r="B113" s="10" t="s">
        <v>146</v>
      </c>
      <c r="C113" s="9" t="s">
        <v>18</v>
      </c>
      <c r="D113" s="10" t="s">
        <v>141</v>
      </c>
      <c r="E113" s="8">
        <v>20400</v>
      </c>
      <c r="F113" s="8">
        <v>585.48</v>
      </c>
      <c r="G113" s="8">
        <v>0</v>
      </c>
      <c r="H113" s="8">
        <v>620.16</v>
      </c>
      <c r="I113" s="8">
        <v>1025</v>
      </c>
      <c r="J113" s="8">
        <f t="shared" si="22"/>
        <v>2230.64</v>
      </c>
      <c r="K113" s="8">
        <f t="shared" si="23"/>
        <v>18169.36</v>
      </c>
    </row>
    <row r="114" spans="1:11" x14ac:dyDescent="0.25">
      <c r="A114" s="5">
        <v>79</v>
      </c>
      <c r="B114" s="10" t="s">
        <v>147</v>
      </c>
      <c r="C114" s="9" t="s">
        <v>18</v>
      </c>
      <c r="D114" s="10" t="s">
        <v>141</v>
      </c>
      <c r="E114" s="14">
        <v>20000</v>
      </c>
      <c r="F114" s="8">
        <v>574</v>
      </c>
      <c r="G114" s="8">
        <v>0</v>
      </c>
      <c r="H114" s="8">
        <v>608</v>
      </c>
      <c r="I114" s="8">
        <v>9200</v>
      </c>
      <c r="J114" s="8">
        <f t="shared" si="22"/>
        <v>10382</v>
      </c>
      <c r="K114" s="8">
        <f t="shared" si="23"/>
        <v>9618</v>
      </c>
    </row>
    <row r="115" spans="1:11" x14ac:dyDescent="0.25">
      <c r="A115" s="5">
        <v>80</v>
      </c>
      <c r="B115" s="10" t="s">
        <v>148</v>
      </c>
      <c r="C115" s="9" t="s">
        <v>18</v>
      </c>
      <c r="D115" s="10" t="s">
        <v>141</v>
      </c>
      <c r="E115" s="8">
        <v>20000</v>
      </c>
      <c r="F115" s="8">
        <v>574</v>
      </c>
      <c r="G115" s="8">
        <v>0</v>
      </c>
      <c r="H115" s="8">
        <v>608</v>
      </c>
      <c r="I115" s="8">
        <v>6250.95</v>
      </c>
      <c r="J115" s="8">
        <f t="shared" si="22"/>
        <v>7432.95</v>
      </c>
      <c r="K115" s="8">
        <f t="shared" si="23"/>
        <v>12567.05</v>
      </c>
    </row>
    <row r="116" spans="1:11" x14ac:dyDescent="0.25">
      <c r="A116" s="5">
        <v>81</v>
      </c>
      <c r="B116" s="10" t="s">
        <v>149</v>
      </c>
      <c r="C116" s="9" t="s">
        <v>18</v>
      </c>
      <c r="D116" s="10" t="s">
        <v>141</v>
      </c>
      <c r="E116" s="8">
        <v>20000</v>
      </c>
      <c r="F116" s="8">
        <v>574</v>
      </c>
      <c r="G116" s="8">
        <v>0</v>
      </c>
      <c r="H116" s="8">
        <v>608</v>
      </c>
      <c r="I116" s="8">
        <v>25</v>
      </c>
      <c r="J116" s="8">
        <f t="shared" si="22"/>
        <v>1207</v>
      </c>
      <c r="K116" s="8">
        <f t="shared" si="23"/>
        <v>18793</v>
      </c>
    </row>
    <row r="117" spans="1:11" x14ac:dyDescent="0.25">
      <c r="A117" s="5">
        <v>82</v>
      </c>
      <c r="B117" s="10" t="s">
        <v>150</v>
      </c>
      <c r="C117" s="9" t="s">
        <v>18</v>
      </c>
      <c r="D117" s="10" t="s">
        <v>141</v>
      </c>
      <c r="E117" s="8">
        <v>10000</v>
      </c>
      <c r="F117" s="8">
        <v>287</v>
      </c>
      <c r="G117" s="8">
        <v>0</v>
      </c>
      <c r="H117" s="8">
        <v>304</v>
      </c>
      <c r="I117" s="8">
        <v>1025</v>
      </c>
      <c r="J117" s="8">
        <f t="shared" si="22"/>
        <v>1616</v>
      </c>
      <c r="K117" s="8">
        <f t="shared" si="23"/>
        <v>8384</v>
      </c>
    </row>
    <row r="118" spans="1:11" x14ac:dyDescent="0.25">
      <c r="A118" s="5">
        <v>83</v>
      </c>
      <c r="B118" s="10" t="s">
        <v>151</v>
      </c>
      <c r="C118" s="9" t="s">
        <v>13</v>
      </c>
      <c r="D118" s="10" t="s">
        <v>137</v>
      </c>
      <c r="E118" s="8">
        <v>10000</v>
      </c>
      <c r="F118" s="8">
        <v>287</v>
      </c>
      <c r="G118" s="8">
        <v>0</v>
      </c>
      <c r="H118" s="8">
        <v>304</v>
      </c>
      <c r="I118" s="8">
        <v>25</v>
      </c>
      <c r="J118" s="8">
        <f t="shared" si="22"/>
        <v>616</v>
      </c>
      <c r="K118" s="8">
        <f t="shared" si="23"/>
        <v>9384</v>
      </c>
    </row>
    <row r="119" spans="1:11" x14ac:dyDescent="0.25">
      <c r="A119" s="22" t="s">
        <v>152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5">
        <v>84</v>
      </c>
      <c r="B121" s="10" t="s">
        <v>153</v>
      </c>
      <c r="C121" s="9" t="s">
        <v>18</v>
      </c>
      <c r="D121" s="10" t="s">
        <v>154</v>
      </c>
      <c r="E121" s="8">
        <v>75000</v>
      </c>
      <c r="F121" s="8">
        <v>2152.5</v>
      </c>
      <c r="G121" s="8">
        <v>6309.38</v>
      </c>
      <c r="H121" s="8">
        <v>2280</v>
      </c>
      <c r="I121" s="8">
        <v>1225</v>
      </c>
      <c r="J121" s="8">
        <f>SUM(F121:I121)</f>
        <v>11966.880000000001</v>
      </c>
      <c r="K121" s="8">
        <f>E121-J121</f>
        <v>63033.119999999995</v>
      </c>
    </row>
    <row r="123" spans="1:11" x14ac:dyDescent="0.25">
      <c r="A123" s="24" t="s">
        <v>155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6"/>
    </row>
    <row r="124" spans="1:11" x14ac:dyDescent="0.25">
      <c r="A124" s="30"/>
      <c r="B124" s="31"/>
      <c r="C124" s="31"/>
      <c r="D124" s="31"/>
      <c r="E124" s="31"/>
      <c r="F124" s="31"/>
      <c r="G124" s="31"/>
      <c r="H124" s="31"/>
      <c r="I124" s="31"/>
      <c r="J124" s="31"/>
      <c r="K124" s="32"/>
    </row>
    <row r="125" spans="1:11" x14ac:dyDescent="0.25">
      <c r="A125" s="9">
        <v>85</v>
      </c>
      <c r="B125" s="10" t="s">
        <v>156</v>
      </c>
      <c r="C125" s="9" t="s">
        <v>13</v>
      </c>
      <c r="D125" s="10" t="s">
        <v>157</v>
      </c>
      <c r="E125" s="8">
        <v>180000</v>
      </c>
      <c r="F125" s="8">
        <v>5166</v>
      </c>
      <c r="G125" s="8">
        <v>30923.37</v>
      </c>
      <c r="H125" s="8">
        <v>5472</v>
      </c>
      <c r="I125" s="8">
        <v>125</v>
      </c>
      <c r="J125" s="8">
        <f>SUM(F125:I125)</f>
        <v>41686.369999999995</v>
      </c>
      <c r="K125" s="8">
        <f>E125-J125</f>
        <v>138313.63</v>
      </c>
    </row>
    <row r="126" spans="1:11" x14ac:dyDescent="0.25">
      <c r="A126" s="9">
        <v>86</v>
      </c>
      <c r="B126" s="10" t="s">
        <v>158</v>
      </c>
      <c r="C126" s="9" t="s">
        <v>18</v>
      </c>
      <c r="D126" s="10" t="s">
        <v>159</v>
      </c>
      <c r="E126" s="8">
        <v>50000</v>
      </c>
      <c r="F126" s="8">
        <v>1435</v>
      </c>
      <c r="G126" s="8">
        <v>1854</v>
      </c>
      <c r="H126" s="8">
        <v>1520</v>
      </c>
      <c r="I126" s="8">
        <v>3125</v>
      </c>
      <c r="J126" s="8">
        <f>SUM(F126:I126)</f>
        <v>7934</v>
      </c>
      <c r="K126" s="8">
        <f>E126-J126</f>
        <v>42066</v>
      </c>
    </row>
    <row r="127" spans="1:11" x14ac:dyDescent="0.25">
      <c r="A127" s="24" t="s">
        <v>160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6"/>
    </row>
    <row r="128" spans="1:11" x14ac:dyDescent="0.25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2"/>
    </row>
    <row r="129" spans="1:11" x14ac:dyDescent="0.25">
      <c r="A129" s="9">
        <v>87</v>
      </c>
      <c r="B129" s="10" t="s">
        <v>161</v>
      </c>
      <c r="C129" s="9" t="s">
        <v>13</v>
      </c>
      <c r="D129" s="10" t="s">
        <v>162</v>
      </c>
      <c r="E129" s="8">
        <v>70000</v>
      </c>
      <c r="F129" s="8">
        <v>2009</v>
      </c>
      <c r="G129" s="8">
        <v>5368.48</v>
      </c>
      <c r="H129" s="11">
        <v>2128</v>
      </c>
      <c r="I129" s="8">
        <v>1525</v>
      </c>
      <c r="J129" s="8">
        <f>SUM(F129:I129)</f>
        <v>11030.48</v>
      </c>
      <c r="K129" s="8">
        <f>E129-J129</f>
        <v>58969.520000000004</v>
      </c>
    </row>
    <row r="130" spans="1:11" x14ac:dyDescent="0.25">
      <c r="A130" s="9">
        <v>88</v>
      </c>
      <c r="B130" s="10" t="s">
        <v>163</v>
      </c>
      <c r="C130" s="9" t="s">
        <v>18</v>
      </c>
      <c r="D130" s="10" t="s">
        <v>162</v>
      </c>
      <c r="E130" s="8">
        <v>65000</v>
      </c>
      <c r="F130" s="8">
        <v>1865.5</v>
      </c>
      <c r="G130" s="8">
        <v>4110.1000000000004</v>
      </c>
      <c r="H130" s="8">
        <v>1976</v>
      </c>
      <c r="I130" s="8">
        <v>1712.38</v>
      </c>
      <c r="J130" s="8">
        <f t="shared" ref="J130:J134" si="24">SUM(F130:I130)</f>
        <v>9663.98</v>
      </c>
      <c r="K130" s="8">
        <f t="shared" ref="K130:K134" si="25">E130-J130</f>
        <v>55336.020000000004</v>
      </c>
    </row>
    <row r="131" spans="1:11" x14ac:dyDescent="0.25">
      <c r="A131" s="9">
        <v>89</v>
      </c>
      <c r="B131" s="10" t="s">
        <v>164</v>
      </c>
      <c r="C131" s="9" t="s">
        <v>18</v>
      </c>
      <c r="D131" s="10" t="s">
        <v>162</v>
      </c>
      <c r="E131" s="8">
        <v>60000</v>
      </c>
      <c r="F131" s="8">
        <v>1722</v>
      </c>
      <c r="G131" s="8">
        <v>3486.68</v>
      </c>
      <c r="H131" s="8">
        <v>1824</v>
      </c>
      <c r="I131" s="8">
        <v>2125</v>
      </c>
      <c r="J131" s="8">
        <f t="shared" si="24"/>
        <v>9157.68</v>
      </c>
      <c r="K131" s="8">
        <f t="shared" si="25"/>
        <v>50842.32</v>
      </c>
    </row>
    <row r="132" spans="1:11" x14ac:dyDescent="0.25">
      <c r="A132" s="9">
        <v>90</v>
      </c>
      <c r="B132" s="10" t="s">
        <v>165</v>
      </c>
      <c r="C132" s="9" t="s">
        <v>13</v>
      </c>
      <c r="D132" s="10" t="s">
        <v>162</v>
      </c>
      <c r="E132" s="8">
        <v>55000</v>
      </c>
      <c r="F132" s="8">
        <v>1578.5</v>
      </c>
      <c r="G132" s="8">
        <v>2321.5700000000002</v>
      </c>
      <c r="H132" s="8">
        <v>1672</v>
      </c>
      <c r="I132" s="8">
        <v>1712.38</v>
      </c>
      <c r="J132" s="8">
        <f t="shared" si="24"/>
        <v>7284.45</v>
      </c>
      <c r="K132" s="8">
        <f t="shared" si="25"/>
        <v>47715.55</v>
      </c>
    </row>
    <row r="133" spans="1:11" x14ac:dyDescent="0.25">
      <c r="A133" s="9">
        <v>91</v>
      </c>
      <c r="B133" s="10" t="s">
        <v>166</v>
      </c>
      <c r="C133" s="9" t="s">
        <v>13</v>
      </c>
      <c r="D133" s="10" t="s">
        <v>167</v>
      </c>
      <c r="E133" s="8">
        <v>39000</v>
      </c>
      <c r="F133" s="8">
        <v>1119.3</v>
      </c>
      <c r="G133" s="8">
        <v>301.52</v>
      </c>
      <c r="H133" s="8">
        <v>1185.5999999999999</v>
      </c>
      <c r="I133" s="8">
        <v>25</v>
      </c>
      <c r="J133" s="8">
        <f>SUM(F133:I133)</f>
        <v>2631.42</v>
      </c>
      <c r="K133" s="8">
        <f>E133-J133</f>
        <v>36368.58</v>
      </c>
    </row>
    <row r="134" spans="1:11" x14ac:dyDescent="0.25">
      <c r="A134" s="9">
        <v>92</v>
      </c>
      <c r="B134" s="10" t="s">
        <v>168</v>
      </c>
      <c r="C134" s="9" t="s">
        <v>13</v>
      </c>
      <c r="D134" s="10" t="s">
        <v>167</v>
      </c>
      <c r="E134" s="8">
        <v>39000</v>
      </c>
      <c r="F134" s="8">
        <v>1119.3</v>
      </c>
      <c r="G134" s="8">
        <v>301.52</v>
      </c>
      <c r="H134" s="8">
        <v>1185.5999999999999</v>
      </c>
      <c r="I134" s="8">
        <v>7625</v>
      </c>
      <c r="J134" s="8">
        <f t="shared" si="24"/>
        <v>10231.42</v>
      </c>
      <c r="K134" s="8">
        <f t="shared" si="25"/>
        <v>28768.58</v>
      </c>
    </row>
    <row r="135" spans="1:11" x14ac:dyDescent="0.25">
      <c r="A135" s="15"/>
      <c r="B135" s="16"/>
      <c r="C135" s="17"/>
      <c r="D135" s="16"/>
      <c r="E135" s="18"/>
      <c r="F135" s="18"/>
      <c r="G135" s="18"/>
      <c r="H135" s="18"/>
      <c r="I135" s="18"/>
      <c r="J135" s="18"/>
      <c r="K135" s="19"/>
    </row>
    <row r="136" spans="1:11" x14ac:dyDescent="0.25">
      <c r="A136" s="24" t="s">
        <v>169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6"/>
    </row>
    <row r="137" spans="1:11" x14ac:dyDescent="0.25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9"/>
    </row>
    <row r="138" spans="1:11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2"/>
    </row>
    <row r="139" spans="1:11" x14ac:dyDescent="0.25">
      <c r="A139" s="9">
        <v>93</v>
      </c>
      <c r="B139" s="10" t="s">
        <v>170</v>
      </c>
      <c r="C139" s="9" t="s">
        <v>13</v>
      </c>
      <c r="D139" s="10" t="s">
        <v>171</v>
      </c>
      <c r="E139" s="8">
        <v>128000</v>
      </c>
      <c r="F139" s="8">
        <v>3673.6</v>
      </c>
      <c r="G139" s="8">
        <v>18691.669999999998</v>
      </c>
      <c r="H139" s="8">
        <v>3891.2</v>
      </c>
      <c r="I139" s="8">
        <v>3125</v>
      </c>
      <c r="J139" s="8">
        <f>SUM(F139:I139)</f>
        <v>29381.469999999998</v>
      </c>
      <c r="K139" s="8">
        <f>E139-J139</f>
        <v>98618.53</v>
      </c>
    </row>
    <row r="140" spans="1:11" x14ac:dyDescent="0.25">
      <c r="A140" s="9">
        <v>94</v>
      </c>
      <c r="B140" s="10" t="s">
        <v>172</v>
      </c>
      <c r="C140" s="9" t="s">
        <v>13</v>
      </c>
      <c r="D140" s="10" t="s">
        <v>173</v>
      </c>
      <c r="E140" s="8">
        <v>65000</v>
      </c>
      <c r="F140" s="8">
        <v>1865.5</v>
      </c>
      <c r="G140" s="8">
        <v>4427.58</v>
      </c>
      <c r="H140" s="8">
        <v>1976</v>
      </c>
      <c r="I140" s="8">
        <v>2975</v>
      </c>
      <c r="J140" s="8">
        <f t="shared" ref="J140:J141" si="26">SUM(F140:I140)</f>
        <v>11244.08</v>
      </c>
      <c r="K140" s="8">
        <f t="shared" ref="K140:K141" si="27">E140-J140</f>
        <v>53755.92</v>
      </c>
    </row>
    <row r="141" spans="1:11" x14ac:dyDescent="0.25">
      <c r="A141" s="9">
        <v>95</v>
      </c>
      <c r="B141" s="10" t="s">
        <v>174</v>
      </c>
      <c r="C141" s="9" t="s">
        <v>13</v>
      </c>
      <c r="D141" s="10" t="s">
        <v>175</v>
      </c>
      <c r="E141" s="8">
        <v>55000</v>
      </c>
      <c r="F141" s="8">
        <v>1578.5</v>
      </c>
      <c r="G141" s="8">
        <v>2559.6799999999998</v>
      </c>
      <c r="H141" s="8">
        <v>1672</v>
      </c>
      <c r="I141" s="8">
        <v>6275</v>
      </c>
      <c r="J141" s="8">
        <f t="shared" si="26"/>
        <v>12085.18</v>
      </c>
      <c r="K141" s="8">
        <f t="shared" si="27"/>
        <v>42914.82</v>
      </c>
    </row>
    <row r="142" spans="1:11" x14ac:dyDescent="0.25">
      <c r="A142" s="24" t="s">
        <v>23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6"/>
    </row>
    <row r="143" spans="1:11" x14ac:dyDescent="0.2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2"/>
    </row>
    <row r="144" spans="1:11" x14ac:dyDescent="0.25">
      <c r="A144" s="9">
        <v>96</v>
      </c>
      <c r="B144" s="10" t="s">
        <v>176</v>
      </c>
      <c r="C144" s="9" t="s">
        <v>13</v>
      </c>
      <c r="D144" s="10" t="s">
        <v>177</v>
      </c>
      <c r="E144" s="8">
        <v>155000</v>
      </c>
      <c r="F144" s="8">
        <v>4448.5</v>
      </c>
      <c r="G144" s="8">
        <v>24249.05</v>
      </c>
      <c r="H144" s="8">
        <v>4712</v>
      </c>
      <c r="I144" s="8">
        <v>3299.76</v>
      </c>
      <c r="J144" s="8">
        <f>SUM(F144:I144)</f>
        <v>36709.310000000005</v>
      </c>
      <c r="K144" s="8">
        <f>E144-J144</f>
        <v>118290.69</v>
      </c>
    </row>
    <row r="145" spans="1:11" x14ac:dyDescent="0.25">
      <c r="A145" s="9">
        <v>97</v>
      </c>
      <c r="B145" s="10" t="s">
        <v>178</v>
      </c>
      <c r="C145" s="9" t="s">
        <v>13</v>
      </c>
      <c r="D145" s="10" t="s">
        <v>179</v>
      </c>
      <c r="E145" s="8">
        <v>25000</v>
      </c>
      <c r="F145" s="8">
        <v>717.5</v>
      </c>
      <c r="G145" s="8">
        <v>0</v>
      </c>
      <c r="H145" s="8">
        <v>760</v>
      </c>
      <c r="I145" s="8">
        <v>25</v>
      </c>
      <c r="J145" s="8">
        <f t="shared" ref="J145:J151" si="28">SUM(F145:I145)</f>
        <v>1502.5</v>
      </c>
      <c r="K145" s="8">
        <f t="shared" ref="K145:K151" si="29">E145-J145</f>
        <v>23497.5</v>
      </c>
    </row>
    <row r="146" spans="1:11" x14ac:dyDescent="0.25">
      <c r="A146" s="9">
        <v>98</v>
      </c>
      <c r="B146" s="10" t="s">
        <v>180</v>
      </c>
      <c r="C146" s="9" t="s">
        <v>13</v>
      </c>
      <c r="D146" s="10" t="s">
        <v>179</v>
      </c>
      <c r="E146" s="8">
        <v>25000</v>
      </c>
      <c r="F146" s="8">
        <v>717.5</v>
      </c>
      <c r="G146" s="8">
        <v>0</v>
      </c>
      <c r="H146" s="8">
        <v>760</v>
      </c>
      <c r="I146" s="8">
        <v>25</v>
      </c>
      <c r="J146" s="8">
        <f t="shared" si="28"/>
        <v>1502.5</v>
      </c>
      <c r="K146" s="8">
        <f t="shared" si="29"/>
        <v>23497.5</v>
      </c>
    </row>
    <row r="147" spans="1:11" x14ac:dyDescent="0.25">
      <c r="A147" s="9">
        <v>99</v>
      </c>
      <c r="B147" s="10" t="s">
        <v>181</v>
      </c>
      <c r="C147" s="9" t="s">
        <v>13</v>
      </c>
      <c r="D147" s="10" t="s">
        <v>182</v>
      </c>
      <c r="E147" s="8">
        <v>22000</v>
      </c>
      <c r="F147" s="8">
        <v>631.4</v>
      </c>
      <c r="G147" s="8">
        <v>0</v>
      </c>
      <c r="H147" s="8">
        <v>668.8</v>
      </c>
      <c r="I147" s="8">
        <v>25</v>
      </c>
      <c r="J147" s="8">
        <f t="shared" si="28"/>
        <v>1325.1999999999998</v>
      </c>
      <c r="K147" s="8">
        <f t="shared" si="29"/>
        <v>20674.8</v>
      </c>
    </row>
    <row r="148" spans="1:11" x14ac:dyDescent="0.25">
      <c r="A148" s="9">
        <v>100</v>
      </c>
      <c r="B148" s="10" t="s">
        <v>183</v>
      </c>
      <c r="C148" s="9" t="s">
        <v>13</v>
      </c>
      <c r="D148" s="10" t="s">
        <v>182</v>
      </c>
      <c r="E148" s="8">
        <v>20000</v>
      </c>
      <c r="F148" s="8">
        <v>574</v>
      </c>
      <c r="G148" s="8">
        <v>0</v>
      </c>
      <c r="H148" s="8">
        <v>608</v>
      </c>
      <c r="I148" s="8">
        <v>25</v>
      </c>
      <c r="J148" s="8">
        <f t="shared" si="28"/>
        <v>1207</v>
      </c>
      <c r="K148" s="8">
        <f t="shared" si="29"/>
        <v>18793</v>
      </c>
    </row>
    <row r="149" spans="1:11" x14ac:dyDescent="0.25">
      <c r="A149" s="9">
        <v>101</v>
      </c>
      <c r="B149" s="10" t="s">
        <v>184</v>
      </c>
      <c r="C149" s="9" t="s">
        <v>13</v>
      </c>
      <c r="D149" s="10" t="s">
        <v>182</v>
      </c>
      <c r="E149" s="8">
        <v>18000</v>
      </c>
      <c r="F149" s="8">
        <v>516.6</v>
      </c>
      <c r="G149" s="8">
        <v>0</v>
      </c>
      <c r="H149" s="8">
        <v>547.20000000000005</v>
      </c>
      <c r="I149" s="8">
        <v>25</v>
      </c>
      <c r="J149" s="8">
        <f t="shared" si="28"/>
        <v>1088.8000000000002</v>
      </c>
      <c r="K149" s="8">
        <f t="shared" si="29"/>
        <v>16911.2</v>
      </c>
    </row>
    <row r="150" spans="1:11" x14ac:dyDescent="0.25">
      <c r="A150" s="9">
        <v>102</v>
      </c>
      <c r="B150" s="10" t="s">
        <v>185</v>
      </c>
      <c r="C150" s="9" t="s">
        <v>13</v>
      </c>
      <c r="D150" s="10" t="s">
        <v>186</v>
      </c>
      <c r="E150" s="8">
        <v>15000</v>
      </c>
      <c r="F150" s="8">
        <v>430.5</v>
      </c>
      <c r="G150" s="8">
        <v>0</v>
      </c>
      <c r="H150" s="8">
        <v>456</v>
      </c>
      <c r="I150" s="8">
        <v>25</v>
      </c>
      <c r="J150" s="8">
        <f t="shared" si="28"/>
        <v>911.5</v>
      </c>
      <c r="K150" s="8">
        <f t="shared" si="29"/>
        <v>14088.5</v>
      </c>
    </row>
    <row r="151" spans="1:11" x14ac:dyDescent="0.25">
      <c r="A151" s="9">
        <v>103</v>
      </c>
      <c r="B151" s="10" t="s">
        <v>187</v>
      </c>
      <c r="C151" s="9" t="s">
        <v>13</v>
      </c>
      <c r="D151" s="10" t="s">
        <v>186</v>
      </c>
      <c r="E151" s="8">
        <v>10000</v>
      </c>
      <c r="F151" s="8">
        <v>287</v>
      </c>
      <c r="G151" s="8">
        <v>0</v>
      </c>
      <c r="H151" s="8">
        <v>304</v>
      </c>
      <c r="I151" s="8">
        <v>25</v>
      </c>
      <c r="J151" s="8">
        <f t="shared" si="28"/>
        <v>616</v>
      </c>
      <c r="K151" s="8">
        <f t="shared" si="29"/>
        <v>9384</v>
      </c>
    </row>
    <row r="152" spans="1:11" x14ac:dyDescent="0.25">
      <c r="A152" s="24" t="s">
        <v>188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6"/>
    </row>
    <row r="153" spans="1:11" x14ac:dyDescent="0.25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2"/>
    </row>
    <row r="154" spans="1:11" x14ac:dyDescent="0.25">
      <c r="A154" s="9">
        <v>104</v>
      </c>
      <c r="B154" s="10" t="s">
        <v>189</v>
      </c>
      <c r="C154" s="9" t="s">
        <v>13</v>
      </c>
      <c r="D154" s="10" t="s">
        <v>190</v>
      </c>
      <c r="E154" s="8">
        <v>82000</v>
      </c>
      <c r="F154" s="8">
        <v>2353.4</v>
      </c>
      <c r="G154" s="8">
        <v>7871.32</v>
      </c>
      <c r="H154" s="8">
        <v>2492.8000000000002</v>
      </c>
      <c r="I154" s="8">
        <v>125</v>
      </c>
      <c r="J154" s="8">
        <f t="shared" ref="J154:J156" si="30">SUM(F154:I154)</f>
        <v>12842.52</v>
      </c>
      <c r="K154" s="8">
        <f t="shared" ref="K154:K156" si="31">E154-J154</f>
        <v>69157.48</v>
      </c>
    </row>
    <row r="155" spans="1:11" x14ac:dyDescent="0.25">
      <c r="A155" s="9">
        <v>105</v>
      </c>
      <c r="B155" s="10" t="s">
        <v>191</v>
      </c>
      <c r="C155" s="9" t="s">
        <v>18</v>
      </c>
      <c r="D155" s="10" t="s">
        <v>36</v>
      </c>
      <c r="E155" s="8">
        <v>75000</v>
      </c>
      <c r="F155" s="8">
        <v>2152.5</v>
      </c>
      <c r="G155" s="8">
        <v>5991.9</v>
      </c>
      <c r="H155" s="8">
        <v>2280</v>
      </c>
      <c r="I155" s="8">
        <v>4889.5200000000004</v>
      </c>
      <c r="J155" s="8">
        <f t="shared" si="30"/>
        <v>15313.92</v>
      </c>
      <c r="K155" s="8">
        <f t="shared" si="31"/>
        <v>59686.080000000002</v>
      </c>
    </row>
    <row r="156" spans="1:11" x14ac:dyDescent="0.25">
      <c r="A156" s="9">
        <v>106</v>
      </c>
      <c r="B156" s="10" t="s">
        <v>192</v>
      </c>
      <c r="C156" s="9" t="s">
        <v>13</v>
      </c>
      <c r="D156" s="10" t="s">
        <v>193</v>
      </c>
      <c r="E156" s="8">
        <v>60000</v>
      </c>
      <c r="F156" s="8">
        <v>1722</v>
      </c>
      <c r="G156" s="8">
        <v>3486.68</v>
      </c>
      <c r="H156" s="8">
        <v>1824</v>
      </c>
      <c r="I156" s="8">
        <v>125</v>
      </c>
      <c r="J156" s="8">
        <f t="shared" si="30"/>
        <v>7157.68</v>
      </c>
      <c r="K156" s="8">
        <f t="shared" si="31"/>
        <v>52842.32</v>
      </c>
    </row>
    <row r="157" spans="1:11" x14ac:dyDescent="0.25">
      <c r="A157" s="24" t="s">
        <v>194</v>
      </c>
      <c r="B157" s="25"/>
      <c r="C157" s="25"/>
      <c r="D157" s="25"/>
      <c r="E157" s="25"/>
      <c r="F157" s="25"/>
      <c r="G157" s="25"/>
      <c r="H157" s="25"/>
      <c r="I157" s="25"/>
      <c r="J157" s="25"/>
      <c r="K157" s="26"/>
    </row>
    <row r="158" spans="1:11" x14ac:dyDescent="0.25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2"/>
    </row>
    <row r="159" spans="1:11" x14ac:dyDescent="0.25">
      <c r="A159" s="9">
        <v>107</v>
      </c>
      <c r="B159" s="10" t="s">
        <v>195</v>
      </c>
      <c r="C159" s="9" t="s">
        <v>13</v>
      </c>
      <c r="D159" s="10" t="s">
        <v>196</v>
      </c>
      <c r="E159" s="14">
        <v>108000</v>
      </c>
      <c r="F159" s="8">
        <v>3099.6</v>
      </c>
      <c r="G159" s="8">
        <v>13590.32</v>
      </c>
      <c r="H159" s="8">
        <v>3283.2</v>
      </c>
      <c r="I159" s="8">
        <v>1612.38</v>
      </c>
      <c r="J159" s="8">
        <f>SUM(F159:I159)</f>
        <v>21585.5</v>
      </c>
      <c r="K159" s="8">
        <f>E159-J159</f>
        <v>86414.5</v>
      </c>
    </row>
    <row r="160" spans="1:11" x14ac:dyDescent="0.25">
      <c r="A160" s="9">
        <v>108</v>
      </c>
      <c r="B160" s="10" t="s">
        <v>197</v>
      </c>
      <c r="C160" s="9" t="s">
        <v>18</v>
      </c>
      <c r="D160" s="10" t="s">
        <v>198</v>
      </c>
      <c r="E160" s="14">
        <v>61760</v>
      </c>
      <c r="F160" s="8">
        <v>1772.51</v>
      </c>
      <c r="G160" s="8">
        <v>3817.87</v>
      </c>
      <c r="H160" s="8">
        <v>1877.5</v>
      </c>
      <c r="I160" s="8">
        <v>1225</v>
      </c>
      <c r="J160" s="8">
        <f t="shared" ref="J160:J161" si="32">SUM(F160:I160)</f>
        <v>8692.880000000001</v>
      </c>
      <c r="K160" s="8">
        <f t="shared" ref="K160:K161" si="33">E160-J160</f>
        <v>53067.119999999995</v>
      </c>
    </row>
    <row r="161" spans="1:11" x14ac:dyDescent="0.25">
      <c r="A161" s="9">
        <v>109</v>
      </c>
      <c r="B161" s="10" t="s">
        <v>199</v>
      </c>
      <c r="C161" s="9" t="s">
        <v>13</v>
      </c>
      <c r="D161" s="10" t="s">
        <v>200</v>
      </c>
      <c r="E161" s="14">
        <v>35000</v>
      </c>
      <c r="F161" s="8">
        <v>1004.5</v>
      </c>
      <c r="G161" s="8">
        <v>0</v>
      </c>
      <c r="H161" s="8">
        <v>1064</v>
      </c>
      <c r="I161" s="8">
        <v>1125</v>
      </c>
      <c r="J161" s="8">
        <f t="shared" si="32"/>
        <v>3193.5</v>
      </c>
      <c r="K161" s="8">
        <f t="shared" si="33"/>
        <v>31806.5</v>
      </c>
    </row>
    <row r="162" spans="1:11" x14ac:dyDescent="0.25">
      <c r="A162" s="24" t="s">
        <v>201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6"/>
    </row>
    <row r="163" spans="1:11" x14ac:dyDescent="0.25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2"/>
    </row>
    <row r="164" spans="1:11" x14ac:dyDescent="0.25">
      <c r="A164" s="9">
        <v>110</v>
      </c>
      <c r="B164" s="10" t="s">
        <v>202</v>
      </c>
      <c r="C164" s="9" t="s">
        <v>13</v>
      </c>
      <c r="D164" s="10" t="s">
        <v>203</v>
      </c>
      <c r="E164" s="14">
        <v>45000</v>
      </c>
      <c r="F164" s="8">
        <v>1291.5</v>
      </c>
      <c r="G164" s="8">
        <v>1148.33</v>
      </c>
      <c r="H164" s="8">
        <v>1368</v>
      </c>
      <c r="I164" s="8">
        <v>25</v>
      </c>
      <c r="J164" s="8">
        <f>SUM(F164:I164)</f>
        <v>3832.83</v>
      </c>
      <c r="K164" s="8">
        <f>E164-J164</f>
        <v>41167.17</v>
      </c>
    </row>
    <row r="165" spans="1:11" x14ac:dyDescent="0.25">
      <c r="A165" s="9">
        <v>111</v>
      </c>
      <c r="B165" s="10" t="s">
        <v>204</v>
      </c>
      <c r="C165" s="9" t="s">
        <v>13</v>
      </c>
      <c r="D165" s="10" t="s">
        <v>182</v>
      </c>
      <c r="E165" s="14">
        <v>35000</v>
      </c>
      <c r="F165" s="8">
        <v>1004.5</v>
      </c>
      <c r="G165" s="8">
        <v>0</v>
      </c>
      <c r="H165" s="8">
        <v>1064</v>
      </c>
      <c r="I165" s="8">
        <v>25</v>
      </c>
      <c r="J165" s="8">
        <f t="shared" ref="J165:J220" si="34">SUM(F165:I165)</f>
        <v>2093.5</v>
      </c>
      <c r="K165" s="8">
        <f t="shared" ref="K165:K220" si="35">E165-J165</f>
        <v>32906.5</v>
      </c>
    </row>
    <row r="166" spans="1:11" x14ac:dyDescent="0.25">
      <c r="A166" s="9">
        <v>112</v>
      </c>
      <c r="B166" s="10" t="s">
        <v>205</v>
      </c>
      <c r="C166" s="9" t="s">
        <v>13</v>
      </c>
      <c r="D166" s="10" t="s">
        <v>179</v>
      </c>
      <c r="E166" s="14">
        <v>22000</v>
      </c>
      <c r="F166" s="8">
        <v>631.4</v>
      </c>
      <c r="G166" s="8">
        <v>0</v>
      </c>
      <c r="H166" s="8">
        <v>668.8</v>
      </c>
      <c r="I166" s="8">
        <v>25</v>
      </c>
      <c r="J166" s="8">
        <f t="shared" si="34"/>
        <v>1325.1999999999998</v>
      </c>
      <c r="K166" s="8">
        <f t="shared" si="35"/>
        <v>20674.8</v>
      </c>
    </row>
    <row r="167" spans="1:11" x14ac:dyDescent="0.25">
      <c r="A167" s="9">
        <v>113</v>
      </c>
      <c r="B167" s="10" t="s">
        <v>206</v>
      </c>
      <c r="C167" s="9" t="s">
        <v>18</v>
      </c>
      <c r="D167" s="10" t="s">
        <v>39</v>
      </c>
      <c r="E167" s="14">
        <v>20000</v>
      </c>
      <c r="F167" s="8">
        <v>574</v>
      </c>
      <c r="G167" s="8">
        <v>0</v>
      </c>
      <c r="H167" s="8">
        <v>608</v>
      </c>
      <c r="I167" s="8">
        <v>25</v>
      </c>
      <c r="J167" s="8">
        <f t="shared" si="34"/>
        <v>1207</v>
      </c>
      <c r="K167" s="8">
        <f t="shared" si="35"/>
        <v>18793</v>
      </c>
    </row>
    <row r="168" spans="1:11" x14ac:dyDescent="0.25">
      <c r="A168" s="9">
        <v>114</v>
      </c>
      <c r="B168" s="10" t="s">
        <v>207</v>
      </c>
      <c r="C168" s="9" t="s">
        <v>13</v>
      </c>
      <c r="D168" s="10" t="s">
        <v>101</v>
      </c>
      <c r="E168" s="14">
        <v>18400</v>
      </c>
      <c r="F168" s="8">
        <v>528.08000000000004</v>
      </c>
      <c r="G168" s="8">
        <v>0</v>
      </c>
      <c r="H168" s="8">
        <v>559.36</v>
      </c>
      <c r="I168" s="8">
        <v>25</v>
      </c>
      <c r="J168" s="8">
        <f t="shared" si="34"/>
        <v>1112.44</v>
      </c>
      <c r="K168" s="8">
        <f t="shared" si="35"/>
        <v>17287.560000000001</v>
      </c>
    </row>
    <row r="169" spans="1:11" x14ac:dyDescent="0.25">
      <c r="A169" s="9">
        <v>115</v>
      </c>
      <c r="B169" s="10" t="s">
        <v>208</v>
      </c>
      <c r="C169" s="9" t="s">
        <v>13</v>
      </c>
      <c r="D169" s="10" t="s">
        <v>179</v>
      </c>
      <c r="E169" s="14">
        <v>18400</v>
      </c>
      <c r="F169" s="8">
        <v>528.08000000000004</v>
      </c>
      <c r="G169" s="8">
        <v>0</v>
      </c>
      <c r="H169" s="8">
        <v>559.36</v>
      </c>
      <c r="I169" s="8">
        <v>25</v>
      </c>
      <c r="J169" s="8">
        <f t="shared" si="34"/>
        <v>1112.44</v>
      </c>
      <c r="K169" s="8">
        <f t="shared" si="35"/>
        <v>17287.560000000001</v>
      </c>
    </row>
    <row r="170" spans="1:11" x14ac:dyDescent="0.25">
      <c r="A170" s="9">
        <v>116</v>
      </c>
      <c r="B170" s="10" t="s">
        <v>209</v>
      </c>
      <c r="C170" s="9" t="s">
        <v>13</v>
      </c>
      <c r="D170" s="10" t="s">
        <v>179</v>
      </c>
      <c r="E170" s="14">
        <v>18000</v>
      </c>
      <c r="F170" s="8">
        <v>516.6</v>
      </c>
      <c r="G170" s="8">
        <v>0</v>
      </c>
      <c r="H170" s="8">
        <v>547.20000000000005</v>
      </c>
      <c r="I170" s="8">
        <v>1612.38</v>
      </c>
      <c r="J170" s="8">
        <f t="shared" si="34"/>
        <v>2676.1800000000003</v>
      </c>
      <c r="K170" s="8">
        <f t="shared" si="35"/>
        <v>15323.82</v>
      </c>
    </row>
    <row r="171" spans="1:11" x14ac:dyDescent="0.25">
      <c r="A171" s="9">
        <v>117</v>
      </c>
      <c r="B171" s="10" t="s">
        <v>210</v>
      </c>
      <c r="C171" s="9" t="s">
        <v>13</v>
      </c>
      <c r="D171" s="10" t="s">
        <v>179</v>
      </c>
      <c r="E171" s="14">
        <v>14300</v>
      </c>
      <c r="F171" s="8">
        <v>410.41</v>
      </c>
      <c r="G171" s="8">
        <v>0</v>
      </c>
      <c r="H171" s="8">
        <v>434.72</v>
      </c>
      <c r="I171" s="8">
        <v>25</v>
      </c>
      <c r="J171" s="8">
        <f t="shared" si="34"/>
        <v>870.13000000000011</v>
      </c>
      <c r="K171" s="8">
        <f t="shared" si="35"/>
        <v>13429.869999999999</v>
      </c>
    </row>
    <row r="172" spans="1:11" x14ac:dyDescent="0.25">
      <c r="A172" s="9">
        <v>118</v>
      </c>
      <c r="B172" s="10" t="s">
        <v>211</v>
      </c>
      <c r="C172" s="9" t="s">
        <v>13</v>
      </c>
      <c r="D172" s="10" t="s">
        <v>212</v>
      </c>
      <c r="E172" s="14">
        <v>14300</v>
      </c>
      <c r="F172" s="8">
        <v>410.41</v>
      </c>
      <c r="G172" s="8">
        <v>0</v>
      </c>
      <c r="H172" s="8">
        <v>434.72</v>
      </c>
      <c r="I172" s="8">
        <v>25</v>
      </c>
      <c r="J172" s="8">
        <f t="shared" si="34"/>
        <v>870.13000000000011</v>
      </c>
      <c r="K172" s="8">
        <f t="shared" si="35"/>
        <v>13429.869999999999</v>
      </c>
    </row>
    <row r="173" spans="1:11" x14ac:dyDescent="0.25">
      <c r="A173" s="9">
        <v>119</v>
      </c>
      <c r="B173" s="10" t="s">
        <v>213</v>
      </c>
      <c r="C173" s="9" t="s">
        <v>18</v>
      </c>
      <c r="D173" s="10" t="s">
        <v>30</v>
      </c>
      <c r="E173" s="14">
        <v>14000</v>
      </c>
      <c r="F173" s="8">
        <v>401.8</v>
      </c>
      <c r="G173" s="8">
        <v>0</v>
      </c>
      <c r="H173" s="8">
        <v>425.6</v>
      </c>
      <c r="I173" s="8">
        <v>25</v>
      </c>
      <c r="J173" s="8">
        <f t="shared" si="34"/>
        <v>852.40000000000009</v>
      </c>
      <c r="K173" s="8">
        <f t="shared" si="35"/>
        <v>13147.6</v>
      </c>
    </row>
    <row r="174" spans="1:11" x14ac:dyDescent="0.25">
      <c r="A174" s="9">
        <v>120</v>
      </c>
      <c r="B174" s="10" t="s">
        <v>214</v>
      </c>
      <c r="C174" s="9" t="s">
        <v>13</v>
      </c>
      <c r="D174" s="10" t="s">
        <v>186</v>
      </c>
      <c r="E174" s="14">
        <v>13443.79</v>
      </c>
      <c r="F174" s="8">
        <v>385.84</v>
      </c>
      <c r="G174" s="8">
        <v>0</v>
      </c>
      <c r="H174" s="8">
        <v>408.69</v>
      </c>
      <c r="I174" s="8">
        <v>25</v>
      </c>
      <c r="J174" s="8">
        <f t="shared" si="34"/>
        <v>819.53</v>
      </c>
      <c r="K174" s="8">
        <f t="shared" si="35"/>
        <v>12624.26</v>
      </c>
    </row>
    <row r="175" spans="1:11" x14ac:dyDescent="0.25">
      <c r="A175" s="9">
        <v>121</v>
      </c>
      <c r="B175" s="10" t="s">
        <v>215</v>
      </c>
      <c r="C175" s="9" t="s">
        <v>13</v>
      </c>
      <c r="D175" s="10" t="s">
        <v>216</v>
      </c>
      <c r="E175" s="14">
        <v>10000</v>
      </c>
      <c r="F175" s="8">
        <v>287</v>
      </c>
      <c r="G175" s="8">
        <v>0</v>
      </c>
      <c r="H175" s="8">
        <v>304</v>
      </c>
      <c r="I175" s="8">
        <v>25</v>
      </c>
      <c r="J175" s="8">
        <f t="shared" si="34"/>
        <v>616</v>
      </c>
      <c r="K175" s="8">
        <f t="shared" si="35"/>
        <v>9384</v>
      </c>
    </row>
    <row r="176" spans="1:11" x14ac:dyDescent="0.25">
      <c r="A176" s="9">
        <v>122</v>
      </c>
      <c r="B176" s="10" t="s">
        <v>217</v>
      </c>
      <c r="C176" s="9" t="s">
        <v>13</v>
      </c>
      <c r="D176" s="10" t="s">
        <v>216</v>
      </c>
      <c r="E176" s="14">
        <v>10000</v>
      </c>
      <c r="F176" s="8">
        <v>287</v>
      </c>
      <c r="G176" s="8">
        <v>0</v>
      </c>
      <c r="H176" s="8">
        <v>304</v>
      </c>
      <c r="I176" s="8">
        <v>25</v>
      </c>
      <c r="J176" s="8">
        <f t="shared" si="34"/>
        <v>616</v>
      </c>
      <c r="K176" s="8">
        <f t="shared" si="35"/>
        <v>9384</v>
      </c>
    </row>
    <row r="177" spans="1:11" x14ac:dyDescent="0.25">
      <c r="A177" s="9">
        <v>123</v>
      </c>
      <c r="B177" s="10" t="s">
        <v>218</v>
      </c>
      <c r="C177" s="9" t="s">
        <v>13</v>
      </c>
      <c r="D177" s="10" t="s">
        <v>216</v>
      </c>
      <c r="E177" s="14">
        <v>10000</v>
      </c>
      <c r="F177" s="8">
        <v>287</v>
      </c>
      <c r="G177" s="8">
        <v>0</v>
      </c>
      <c r="H177" s="8">
        <v>304</v>
      </c>
      <c r="I177" s="8">
        <v>25</v>
      </c>
      <c r="J177" s="8">
        <f t="shared" si="34"/>
        <v>616</v>
      </c>
      <c r="K177" s="8">
        <f t="shared" si="35"/>
        <v>9384</v>
      </c>
    </row>
    <row r="178" spans="1:11" x14ac:dyDescent="0.25">
      <c r="A178" s="9">
        <v>124</v>
      </c>
      <c r="B178" s="10" t="s">
        <v>219</v>
      </c>
      <c r="C178" s="9" t="s">
        <v>13</v>
      </c>
      <c r="D178" s="10" t="s">
        <v>216</v>
      </c>
      <c r="E178" s="14">
        <v>10000</v>
      </c>
      <c r="F178" s="8">
        <v>287</v>
      </c>
      <c r="G178" s="8">
        <v>0</v>
      </c>
      <c r="H178" s="8">
        <v>304</v>
      </c>
      <c r="I178" s="8">
        <v>25</v>
      </c>
      <c r="J178" s="8">
        <f t="shared" si="34"/>
        <v>616</v>
      </c>
      <c r="K178" s="8">
        <f t="shared" si="35"/>
        <v>9384</v>
      </c>
    </row>
    <row r="179" spans="1:11" x14ac:dyDescent="0.25">
      <c r="A179" s="9">
        <v>125</v>
      </c>
      <c r="B179" s="10" t="s">
        <v>220</v>
      </c>
      <c r="C179" s="9" t="s">
        <v>13</v>
      </c>
      <c r="D179" s="10" t="s">
        <v>216</v>
      </c>
      <c r="E179" s="14">
        <v>10000</v>
      </c>
      <c r="F179" s="8">
        <v>287</v>
      </c>
      <c r="G179" s="8">
        <v>0</v>
      </c>
      <c r="H179" s="8">
        <v>304</v>
      </c>
      <c r="I179" s="8">
        <v>25</v>
      </c>
      <c r="J179" s="8">
        <f t="shared" si="34"/>
        <v>616</v>
      </c>
      <c r="K179" s="8">
        <f t="shared" si="35"/>
        <v>9384</v>
      </c>
    </row>
    <row r="180" spans="1:11" x14ac:dyDescent="0.25">
      <c r="A180" s="9">
        <v>126</v>
      </c>
      <c r="B180" s="10" t="s">
        <v>221</v>
      </c>
      <c r="C180" s="9" t="s">
        <v>18</v>
      </c>
      <c r="D180" s="10" t="s">
        <v>216</v>
      </c>
      <c r="E180" s="14">
        <v>10000</v>
      </c>
      <c r="F180" s="8">
        <v>287</v>
      </c>
      <c r="G180" s="8">
        <v>0</v>
      </c>
      <c r="H180" s="8">
        <v>304</v>
      </c>
      <c r="I180" s="8">
        <v>25</v>
      </c>
      <c r="J180" s="8">
        <f t="shared" si="34"/>
        <v>616</v>
      </c>
      <c r="K180" s="8">
        <f t="shared" si="35"/>
        <v>9384</v>
      </c>
    </row>
    <row r="181" spans="1:11" x14ac:dyDescent="0.25">
      <c r="A181" s="9">
        <v>127</v>
      </c>
      <c r="B181" s="10" t="s">
        <v>222</v>
      </c>
      <c r="C181" s="9" t="s">
        <v>13</v>
      </c>
      <c r="D181" s="10" t="s">
        <v>216</v>
      </c>
      <c r="E181" s="14">
        <v>10000</v>
      </c>
      <c r="F181" s="8">
        <v>287</v>
      </c>
      <c r="G181" s="8">
        <v>0</v>
      </c>
      <c r="H181" s="8">
        <v>304</v>
      </c>
      <c r="I181" s="8">
        <v>25</v>
      </c>
      <c r="J181" s="8">
        <f t="shared" si="34"/>
        <v>616</v>
      </c>
      <c r="K181" s="8">
        <f t="shared" si="35"/>
        <v>9384</v>
      </c>
    </row>
    <row r="182" spans="1:11" x14ac:dyDescent="0.25">
      <c r="A182" s="9">
        <v>128</v>
      </c>
      <c r="B182" s="10" t="s">
        <v>223</v>
      </c>
      <c r="C182" s="9" t="s">
        <v>13</v>
      </c>
      <c r="D182" s="10" t="s">
        <v>216</v>
      </c>
      <c r="E182" s="14">
        <v>10000</v>
      </c>
      <c r="F182" s="8">
        <v>287</v>
      </c>
      <c r="G182" s="8">
        <v>0</v>
      </c>
      <c r="H182" s="8">
        <v>304</v>
      </c>
      <c r="I182" s="8">
        <v>25</v>
      </c>
      <c r="J182" s="8">
        <f t="shared" si="34"/>
        <v>616</v>
      </c>
      <c r="K182" s="8">
        <f t="shared" si="35"/>
        <v>9384</v>
      </c>
    </row>
    <row r="183" spans="1:11" x14ac:dyDescent="0.25">
      <c r="A183" s="9">
        <v>129</v>
      </c>
      <c r="B183" s="10" t="s">
        <v>224</v>
      </c>
      <c r="C183" s="9" t="s">
        <v>13</v>
      </c>
      <c r="D183" s="10" t="s">
        <v>216</v>
      </c>
      <c r="E183" s="14">
        <v>10000</v>
      </c>
      <c r="F183" s="8">
        <v>287</v>
      </c>
      <c r="G183" s="8">
        <v>0</v>
      </c>
      <c r="H183" s="8">
        <v>304</v>
      </c>
      <c r="I183" s="8">
        <v>25</v>
      </c>
      <c r="J183" s="8">
        <f t="shared" si="34"/>
        <v>616</v>
      </c>
      <c r="K183" s="8">
        <f t="shared" si="35"/>
        <v>9384</v>
      </c>
    </row>
    <row r="184" spans="1:11" x14ac:dyDescent="0.25">
      <c r="A184" s="9">
        <v>130</v>
      </c>
      <c r="B184" s="10" t="s">
        <v>225</v>
      </c>
      <c r="C184" s="9" t="s">
        <v>13</v>
      </c>
      <c r="D184" s="10" t="s">
        <v>216</v>
      </c>
      <c r="E184" s="14">
        <v>10000</v>
      </c>
      <c r="F184" s="8">
        <v>287</v>
      </c>
      <c r="G184" s="8">
        <v>0</v>
      </c>
      <c r="H184" s="8">
        <v>304</v>
      </c>
      <c r="I184" s="8">
        <v>25</v>
      </c>
      <c r="J184" s="8">
        <f t="shared" si="34"/>
        <v>616</v>
      </c>
      <c r="K184" s="8">
        <f t="shared" si="35"/>
        <v>9384</v>
      </c>
    </row>
    <row r="185" spans="1:11" x14ac:dyDescent="0.25">
      <c r="A185" s="9">
        <v>131</v>
      </c>
      <c r="B185" s="10" t="s">
        <v>226</v>
      </c>
      <c r="C185" s="9" t="s">
        <v>18</v>
      </c>
      <c r="D185" s="10" t="s">
        <v>216</v>
      </c>
      <c r="E185" s="14">
        <v>10000</v>
      </c>
      <c r="F185" s="8">
        <v>287</v>
      </c>
      <c r="G185" s="8">
        <v>0</v>
      </c>
      <c r="H185" s="8">
        <v>304</v>
      </c>
      <c r="I185" s="8">
        <v>25</v>
      </c>
      <c r="J185" s="8">
        <f t="shared" si="34"/>
        <v>616</v>
      </c>
      <c r="K185" s="8">
        <f t="shared" si="35"/>
        <v>9384</v>
      </c>
    </row>
    <row r="186" spans="1:11" x14ac:dyDescent="0.25">
      <c r="A186" s="9">
        <v>132</v>
      </c>
      <c r="B186" s="10" t="s">
        <v>227</v>
      </c>
      <c r="C186" s="9" t="s">
        <v>18</v>
      </c>
      <c r="D186" s="10" t="s">
        <v>216</v>
      </c>
      <c r="E186" s="14">
        <v>10000</v>
      </c>
      <c r="F186" s="8">
        <v>287</v>
      </c>
      <c r="G186" s="8">
        <v>0</v>
      </c>
      <c r="H186" s="8">
        <v>304</v>
      </c>
      <c r="I186" s="8">
        <v>25</v>
      </c>
      <c r="J186" s="8">
        <f t="shared" si="34"/>
        <v>616</v>
      </c>
      <c r="K186" s="8">
        <f t="shared" si="35"/>
        <v>9384</v>
      </c>
    </row>
    <row r="187" spans="1:11" x14ac:dyDescent="0.25">
      <c r="A187" s="9">
        <v>133</v>
      </c>
      <c r="B187" s="10" t="s">
        <v>228</v>
      </c>
      <c r="C187" s="9" t="s">
        <v>18</v>
      </c>
      <c r="D187" s="10" t="s">
        <v>216</v>
      </c>
      <c r="E187" s="14">
        <v>10000</v>
      </c>
      <c r="F187" s="8">
        <v>287</v>
      </c>
      <c r="G187" s="8">
        <v>0</v>
      </c>
      <c r="H187" s="8">
        <v>304</v>
      </c>
      <c r="I187" s="8">
        <v>25</v>
      </c>
      <c r="J187" s="8">
        <f t="shared" si="34"/>
        <v>616</v>
      </c>
      <c r="K187" s="8">
        <f t="shared" si="35"/>
        <v>9384</v>
      </c>
    </row>
    <row r="188" spans="1:11" x14ac:dyDescent="0.25">
      <c r="A188" s="9">
        <v>134</v>
      </c>
      <c r="B188" s="10" t="s">
        <v>229</v>
      </c>
      <c r="C188" s="9" t="s">
        <v>13</v>
      </c>
      <c r="D188" s="10" t="s">
        <v>216</v>
      </c>
      <c r="E188" s="14">
        <v>10000</v>
      </c>
      <c r="F188" s="8">
        <v>287</v>
      </c>
      <c r="G188" s="8">
        <v>0</v>
      </c>
      <c r="H188" s="8">
        <v>304</v>
      </c>
      <c r="I188" s="8">
        <v>25</v>
      </c>
      <c r="J188" s="8">
        <f t="shared" si="34"/>
        <v>616</v>
      </c>
      <c r="K188" s="8">
        <f t="shared" si="35"/>
        <v>9384</v>
      </c>
    </row>
    <row r="189" spans="1:11" x14ac:dyDescent="0.25">
      <c r="A189" s="9">
        <v>135</v>
      </c>
      <c r="B189" s="10" t="s">
        <v>230</v>
      </c>
      <c r="C189" s="9" t="s">
        <v>13</v>
      </c>
      <c r="D189" s="10" t="s">
        <v>216</v>
      </c>
      <c r="E189" s="14">
        <v>10000</v>
      </c>
      <c r="F189" s="8">
        <v>287</v>
      </c>
      <c r="G189" s="8">
        <v>0</v>
      </c>
      <c r="H189" s="8">
        <v>304</v>
      </c>
      <c r="I189" s="8">
        <v>25</v>
      </c>
      <c r="J189" s="8">
        <f t="shared" si="34"/>
        <v>616</v>
      </c>
      <c r="K189" s="8">
        <f t="shared" si="35"/>
        <v>9384</v>
      </c>
    </row>
    <row r="190" spans="1:11" x14ac:dyDescent="0.25">
      <c r="A190" s="9">
        <v>136</v>
      </c>
      <c r="B190" s="10" t="s">
        <v>231</v>
      </c>
      <c r="C190" s="9" t="s">
        <v>13</v>
      </c>
      <c r="D190" s="10" t="s">
        <v>216</v>
      </c>
      <c r="E190" s="14">
        <v>10000</v>
      </c>
      <c r="F190" s="8">
        <v>287</v>
      </c>
      <c r="G190" s="8">
        <v>0</v>
      </c>
      <c r="H190" s="8">
        <v>304</v>
      </c>
      <c r="I190" s="8">
        <v>25</v>
      </c>
      <c r="J190" s="8">
        <f t="shared" si="34"/>
        <v>616</v>
      </c>
      <c r="K190" s="8">
        <f t="shared" si="35"/>
        <v>9384</v>
      </c>
    </row>
    <row r="191" spans="1:11" x14ac:dyDescent="0.25">
      <c r="A191" s="9">
        <v>137</v>
      </c>
      <c r="B191" s="10" t="s">
        <v>232</v>
      </c>
      <c r="C191" s="9" t="s">
        <v>13</v>
      </c>
      <c r="D191" s="10" t="s">
        <v>216</v>
      </c>
      <c r="E191" s="14">
        <v>10000</v>
      </c>
      <c r="F191" s="8">
        <v>287</v>
      </c>
      <c r="G191" s="8">
        <v>0</v>
      </c>
      <c r="H191" s="8">
        <v>304</v>
      </c>
      <c r="I191" s="8">
        <v>25</v>
      </c>
      <c r="J191" s="8">
        <f t="shared" si="34"/>
        <v>616</v>
      </c>
      <c r="K191" s="8">
        <f t="shared" si="35"/>
        <v>9384</v>
      </c>
    </row>
    <row r="192" spans="1:11" x14ac:dyDescent="0.25">
      <c r="A192" s="9">
        <v>138</v>
      </c>
      <c r="B192" s="10" t="s">
        <v>233</v>
      </c>
      <c r="C192" s="9" t="s">
        <v>13</v>
      </c>
      <c r="D192" s="10" t="s">
        <v>216</v>
      </c>
      <c r="E192" s="14">
        <v>10000</v>
      </c>
      <c r="F192" s="8">
        <v>287</v>
      </c>
      <c r="G192" s="8">
        <v>0</v>
      </c>
      <c r="H192" s="8">
        <v>304</v>
      </c>
      <c r="I192" s="8">
        <v>25</v>
      </c>
      <c r="J192" s="8">
        <f t="shared" si="34"/>
        <v>616</v>
      </c>
      <c r="K192" s="8">
        <f t="shared" si="35"/>
        <v>9384</v>
      </c>
    </row>
    <row r="193" spans="1:11" x14ac:dyDescent="0.25">
      <c r="A193" s="9">
        <v>139</v>
      </c>
      <c r="B193" s="10" t="s">
        <v>234</v>
      </c>
      <c r="C193" s="9" t="s">
        <v>13</v>
      </c>
      <c r="D193" s="10" t="s">
        <v>216</v>
      </c>
      <c r="E193" s="14">
        <v>10000</v>
      </c>
      <c r="F193" s="8">
        <v>287</v>
      </c>
      <c r="G193" s="8">
        <v>0</v>
      </c>
      <c r="H193" s="8">
        <v>304</v>
      </c>
      <c r="I193" s="8">
        <v>25</v>
      </c>
      <c r="J193" s="8">
        <f t="shared" si="34"/>
        <v>616</v>
      </c>
      <c r="K193" s="8">
        <f t="shared" si="35"/>
        <v>9384</v>
      </c>
    </row>
    <row r="194" spans="1:11" x14ac:dyDescent="0.25">
      <c r="A194" s="9">
        <v>140</v>
      </c>
      <c r="B194" s="10" t="s">
        <v>235</v>
      </c>
      <c r="C194" s="9" t="s">
        <v>13</v>
      </c>
      <c r="D194" s="10" t="s">
        <v>216</v>
      </c>
      <c r="E194" s="14">
        <v>10000</v>
      </c>
      <c r="F194" s="8">
        <v>287</v>
      </c>
      <c r="G194" s="8">
        <v>0</v>
      </c>
      <c r="H194" s="8">
        <v>304</v>
      </c>
      <c r="I194" s="8">
        <v>25</v>
      </c>
      <c r="J194" s="8">
        <f t="shared" si="34"/>
        <v>616</v>
      </c>
      <c r="K194" s="8">
        <f t="shared" si="35"/>
        <v>9384</v>
      </c>
    </row>
    <row r="195" spans="1:11" x14ac:dyDescent="0.25">
      <c r="A195" s="9">
        <v>141</v>
      </c>
      <c r="B195" s="10" t="s">
        <v>236</v>
      </c>
      <c r="C195" s="9" t="s">
        <v>13</v>
      </c>
      <c r="D195" s="10" t="s">
        <v>216</v>
      </c>
      <c r="E195" s="14">
        <v>10000</v>
      </c>
      <c r="F195" s="8">
        <v>287</v>
      </c>
      <c r="G195" s="8">
        <v>0</v>
      </c>
      <c r="H195" s="8">
        <v>304</v>
      </c>
      <c r="I195" s="8">
        <v>25</v>
      </c>
      <c r="J195" s="8">
        <f t="shared" si="34"/>
        <v>616</v>
      </c>
      <c r="K195" s="8">
        <f t="shared" si="35"/>
        <v>9384</v>
      </c>
    </row>
    <row r="196" spans="1:11" x14ac:dyDescent="0.25">
      <c r="A196" s="9">
        <v>142</v>
      </c>
      <c r="B196" s="10" t="s">
        <v>237</v>
      </c>
      <c r="C196" s="9" t="s">
        <v>13</v>
      </c>
      <c r="D196" s="10" t="s">
        <v>216</v>
      </c>
      <c r="E196" s="14">
        <v>10000</v>
      </c>
      <c r="F196" s="8">
        <v>287</v>
      </c>
      <c r="G196" s="8">
        <v>0</v>
      </c>
      <c r="H196" s="8">
        <v>304</v>
      </c>
      <c r="I196" s="8">
        <v>25</v>
      </c>
      <c r="J196" s="8">
        <f t="shared" si="34"/>
        <v>616</v>
      </c>
      <c r="K196" s="8">
        <f t="shared" si="35"/>
        <v>9384</v>
      </c>
    </row>
    <row r="197" spans="1:11" x14ac:dyDescent="0.25">
      <c r="A197" s="9">
        <v>143</v>
      </c>
      <c r="B197" s="10" t="s">
        <v>238</v>
      </c>
      <c r="C197" s="9" t="s">
        <v>13</v>
      </c>
      <c r="D197" s="10" t="s">
        <v>216</v>
      </c>
      <c r="E197" s="14">
        <v>10000</v>
      </c>
      <c r="F197" s="8">
        <v>287</v>
      </c>
      <c r="G197" s="8">
        <v>0</v>
      </c>
      <c r="H197" s="8">
        <v>304</v>
      </c>
      <c r="I197" s="8">
        <v>25</v>
      </c>
      <c r="J197" s="8">
        <f t="shared" si="34"/>
        <v>616</v>
      </c>
      <c r="K197" s="8">
        <f t="shared" si="35"/>
        <v>9384</v>
      </c>
    </row>
    <row r="198" spans="1:11" x14ac:dyDescent="0.25">
      <c r="A198" s="9">
        <v>144</v>
      </c>
      <c r="B198" s="10" t="s">
        <v>239</v>
      </c>
      <c r="C198" s="9" t="s">
        <v>18</v>
      </c>
      <c r="D198" s="10" t="s">
        <v>216</v>
      </c>
      <c r="E198" s="14">
        <v>10000</v>
      </c>
      <c r="F198" s="8">
        <v>287</v>
      </c>
      <c r="G198" s="8">
        <v>0</v>
      </c>
      <c r="H198" s="8">
        <v>304</v>
      </c>
      <c r="I198" s="8">
        <v>25</v>
      </c>
      <c r="J198" s="8">
        <f t="shared" si="34"/>
        <v>616</v>
      </c>
      <c r="K198" s="8">
        <f t="shared" si="35"/>
        <v>9384</v>
      </c>
    </row>
    <row r="199" spans="1:11" x14ac:dyDescent="0.25">
      <c r="A199" s="9">
        <v>145</v>
      </c>
      <c r="B199" s="10" t="s">
        <v>240</v>
      </c>
      <c r="C199" s="9" t="s">
        <v>18</v>
      </c>
      <c r="D199" s="10" t="s">
        <v>186</v>
      </c>
      <c r="E199" s="14">
        <v>10000</v>
      </c>
      <c r="F199" s="8">
        <v>287</v>
      </c>
      <c r="G199" s="8">
        <v>0</v>
      </c>
      <c r="H199" s="8">
        <v>304</v>
      </c>
      <c r="I199" s="8">
        <v>25</v>
      </c>
      <c r="J199" s="8">
        <f t="shared" si="34"/>
        <v>616</v>
      </c>
      <c r="K199" s="8">
        <f t="shared" si="35"/>
        <v>9384</v>
      </c>
    </row>
    <row r="200" spans="1:11" x14ac:dyDescent="0.25">
      <c r="A200" s="9">
        <v>146</v>
      </c>
      <c r="B200" s="10" t="s">
        <v>241</v>
      </c>
      <c r="C200" s="9" t="s">
        <v>13</v>
      </c>
      <c r="D200" s="10" t="s">
        <v>186</v>
      </c>
      <c r="E200" s="14">
        <v>10000</v>
      </c>
      <c r="F200" s="8">
        <v>287</v>
      </c>
      <c r="G200" s="8">
        <v>0</v>
      </c>
      <c r="H200" s="8">
        <v>304</v>
      </c>
      <c r="I200" s="8">
        <v>25</v>
      </c>
      <c r="J200" s="8">
        <f t="shared" si="34"/>
        <v>616</v>
      </c>
      <c r="K200" s="8">
        <f t="shared" si="35"/>
        <v>9384</v>
      </c>
    </row>
    <row r="201" spans="1:11" x14ac:dyDescent="0.25">
      <c r="A201" s="9">
        <v>147</v>
      </c>
      <c r="B201" s="10" t="s">
        <v>242</v>
      </c>
      <c r="C201" s="9" t="s">
        <v>13</v>
      </c>
      <c r="D201" s="10" t="s">
        <v>186</v>
      </c>
      <c r="E201" s="14">
        <v>10000</v>
      </c>
      <c r="F201" s="8">
        <v>287</v>
      </c>
      <c r="G201" s="8">
        <v>0</v>
      </c>
      <c r="H201" s="8">
        <v>304</v>
      </c>
      <c r="I201" s="8">
        <v>25</v>
      </c>
      <c r="J201" s="8">
        <f t="shared" si="34"/>
        <v>616</v>
      </c>
      <c r="K201" s="8">
        <f t="shared" si="35"/>
        <v>9384</v>
      </c>
    </row>
    <row r="202" spans="1:11" x14ac:dyDescent="0.25">
      <c r="A202" s="9">
        <v>148</v>
      </c>
      <c r="B202" s="10" t="s">
        <v>243</v>
      </c>
      <c r="C202" s="9" t="s">
        <v>13</v>
      </c>
      <c r="D202" s="10" t="s">
        <v>186</v>
      </c>
      <c r="E202" s="14">
        <v>10000</v>
      </c>
      <c r="F202" s="8">
        <v>287</v>
      </c>
      <c r="G202" s="8">
        <v>0</v>
      </c>
      <c r="H202" s="8">
        <v>304</v>
      </c>
      <c r="I202" s="8">
        <v>25</v>
      </c>
      <c r="J202" s="8">
        <f t="shared" si="34"/>
        <v>616</v>
      </c>
      <c r="K202" s="8">
        <f t="shared" si="35"/>
        <v>9384</v>
      </c>
    </row>
    <row r="203" spans="1:11" x14ac:dyDescent="0.25">
      <c r="A203" s="9">
        <v>149</v>
      </c>
      <c r="B203" s="10" t="s">
        <v>244</v>
      </c>
      <c r="C203" s="9" t="s">
        <v>13</v>
      </c>
      <c r="D203" s="10" t="s">
        <v>186</v>
      </c>
      <c r="E203" s="14">
        <v>10000</v>
      </c>
      <c r="F203" s="8">
        <v>287</v>
      </c>
      <c r="G203" s="8">
        <v>0</v>
      </c>
      <c r="H203" s="8">
        <v>304</v>
      </c>
      <c r="I203" s="8">
        <v>25</v>
      </c>
      <c r="J203" s="8">
        <f t="shared" si="34"/>
        <v>616</v>
      </c>
      <c r="K203" s="8">
        <f t="shared" si="35"/>
        <v>9384</v>
      </c>
    </row>
    <row r="204" spans="1:11" x14ac:dyDescent="0.25">
      <c r="A204" s="9">
        <v>150</v>
      </c>
      <c r="B204" s="10" t="s">
        <v>245</v>
      </c>
      <c r="C204" s="9" t="s">
        <v>13</v>
      </c>
      <c r="D204" s="10" t="s">
        <v>186</v>
      </c>
      <c r="E204" s="14">
        <v>10000</v>
      </c>
      <c r="F204" s="8">
        <v>287</v>
      </c>
      <c r="G204" s="8">
        <v>0</v>
      </c>
      <c r="H204" s="8">
        <v>304</v>
      </c>
      <c r="I204" s="8">
        <v>25</v>
      </c>
      <c r="J204" s="8">
        <f t="shared" si="34"/>
        <v>616</v>
      </c>
      <c r="K204" s="8">
        <f t="shared" si="35"/>
        <v>9384</v>
      </c>
    </row>
    <row r="205" spans="1:11" x14ac:dyDescent="0.25">
      <c r="A205" s="9">
        <v>151</v>
      </c>
      <c r="B205" s="10" t="s">
        <v>246</v>
      </c>
      <c r="C205" s="9" t="s">
        <v>13</v>
      </c>
      <c r="D205" s="10" t="s">
        <v>186</v>
      </c>
      <c r="E205" s="14">
        <v>10000</v>
      </c>
      <c r="F205" s="8">
        <v>287</v>
      </c>
      <c r="G205" s="8">
        <v>0</v>
      </c>
      <c r="H205" s="8">
        <v>304</v>
      </c>
      <c r="I205" s="8">
        <v>25</v>
      </c>
      <c r="J205" s="8">
        <f t="shared" si="34"/>
        <v>616</v>
      </c>
      <c r="K205" s="8">
        <f t="shared" si="35"/>
        <v>9384</v>
      </c>
    </row>
    <row r="206" spans="1:11" x14ac:dyDescent="0.25">
      <c r="A206" s="9">
        <v>152</v>
      </c>
      <c r="B206" s="10" t="s">
        <v>247</v>
      </c>
      <c r="C206" s="9" t="s">
        <v>13</v>
      </c>
      <c r="D206" s="10" t="s">
        <v>186</v>
      </c>
      <c r="E206" s="14">
        <v>10000</v>
      </c>
      <c r="F206" s="8">
        <v>287</v>
      </c>
      <c r="G206" s="8">
        <v>0</v>
      </c>
      <c r="H206" s="8">
        <v>304</v>
      </c>
      <c r="I206" s="8">
        <v>25</v>
      </c>
      <c r="J206" s="8">
        <f t="shared" si="34"/>
        <v>616</v>
      </c>
      <c r="K206" s="8">
        <f t="shared" si="35"/>
        <v>9384</v>
      </c>
    </row>
    <row r="207" spans="1:11" x14ac:dyDescent="0.25">
      <c r="A207" s="9">
        <v>153</v>
      </c>
      <c r="B207" s="10" t="s">
        <v>248</v>
      </c>
      <c r="C207" s="9" t="s">
        <v>13</v>
      </c>
      <c r="D207" s="10" t="s">
        <v>186</v>
      </c>
      <c r="E207" s="14">
        <v>10000</v>
      </c>
      <c r="F207" s="8">
        <v>287</v>
      </c>
      <c r="G207" s="8">
        <v>0</v>
      </c>
      <c r="H207" s="8">
        <v>304</v>
      </c>
      <c r="I207" s="8">
        <v>25</v>
      </c>
      <c r="J207" s="8">
        <f t="shared" si="34"/>
        <v>616</v>
      </c>
      <c r="K207" s="8">
        <f t="shared" si="35"/>
        <v>9384</v>
      </c>
    </row>
    <row r="208" spans="1:11" x14ac:dyDescent="0.25">
      <c r="A208" s="9">
        <v>154</v>
      </c>
      <c r="B208" s="10" t="s">
        <v>249</v>
      </c>
      <c r="C208" s="9" t="s">
        <v>13</v>
      </c>
      <c r="D208" s="10" t="s">
        <v>186</v>
      </c>
      <c r="E208" s="14">
        <v>10000</v>
      </c>
      <c r="F208" s="8">
        <v>287</v>
      </c>
      <c r="G208" s="8">
        <v>0</v>
      </c>
      <c r="H208" s="8">
        <v>304</v>
      </c>
      <c r="I208" s="8">
        <v>25</v>
      </c>
      <c r="J208" s="8">
        <f t="shared" si="34"/>
        <v>616</v>
      </c>
      <c r="K208" s="8">
        <f t="shared" si="35"/>
        <v>9384</v>
      </c>
    </row>
    <row r="209" spans="1:11" x14ac:dyDescent="0.25">
      <c r="A209" s="9">
        <v>155</v>
      </c>
      <c r="B209" s="10" t="s">
        <v>250</v>
      </c>
      <c r="C209" s="9" t="s">
        <v>13</v>
      </c>
      <c r="D209" s="10" t="s">
        <v>186</v>
      </c>
      <c r="E209" s="14">
        <v>10000</v>
      </c>
      <c r="F209" s="8">
        <v>287</v>
      </c>
      <c r="G209" s="8">
        <v>0</v>
      </c>
      <c r="H209" s="8">
        <v>304</v>
      </c>
      <c r="I209" s="8">
        <v>25</v>
      </c>
      <c r="J209" s="8">
        <f t="shared" si="34"/>
        <v>616</v>
      </c>
      <c r="K209" s="8">
        <f t="shared" si="35"/>
        <v>9384</v>
      </c>
    </row>
    <row r="210" spans="1:11" x14ac:dyDescent="0.25">
      <c r="A210" s="9">
        <v>156</v>
      </c>
      <c r="B210" s="10" t="s">
        <v>251</v>
      </c>
      <c r="C210" s="9" t="s">
        <v>13</v>
      </c>
      <c r="D210" s="10" t="s">
        <v>186</v>
      </c>
      <c r="E210" s="14">
        <v>10000</v>
      </c>
      <c r="F210" s="8">
        <v>287</v>
      </c>
      <c r="G210" s="8">
        <v>0</v>
      </c>
      <c r="H210" s="8">
        <v>304</v>
      </c>
      <c r="I210" s="8">
        <v>25</v>
      </c>
      <c r="J210" s="8">
        <f t="shared" si="34"/>
        <v>616</v>
      </c>
      <c r="K210" s="8">
        <f t="shared" si="35"/>
        <v>9384</v>
      </c>
    </row>
    <row r="211" spans="1:11" x14ac:dyDescent="0.25">
      <c r="A211" s="9">
        <v>157</v>
      </c>
      <c r="B211" s="10" t="s">
        <v>252</v>
      </c>
      <c r="C211" s="9" t="s">
        <v>13</v>
      </c>
      <c r="D211" s="10" t="s">
        <v>186</v>
      </c>
      <c r="E211" s="14">
        <v>10000</v>
      </c>
      <c r="F211" s="8">
        <v>287</v>
      </c>
      <c r="G211" s="8">
        <v>0</v>
      </c>
      <c r="H211" s="8">
        <v>304</v>
      </c>
      <c r="I211" s="8">
        <v>25</v>
      </c>
      <c r="J211" s="8">
        <f t="shared" si="34"/>
        <v>616</v>
      </c>
      <c r="K211" s="8">
        <f t="shared" si="35"/>
        <v>9384</v>
      </c>
    </row>
    <row r="212" spans="1:11" x14ac:dyDescent="0.25">
      <c r="A212" s="9">
        <v>158</v>
      </c>
      <c r="B212" s="10" t="s">
        <v>253</v>
      </c>
      <c r="C212" s="9" t="s">
        <v>13</v>
      </c>
      <c r="D212" s="10" t="s">
        <v>186</v>
      </c>
      <c r="E212" s="14">
        <v>10000</v>
      </c>
      <c r="F212" s="8">
        <v>287</v>
      </c>
      <c r="G212" s="8">
        <v>0</v>
      </c>
      <c r="H212" s="8">
        <v>304</v>
      </c>
      <c r="I212" s="8">
        <v>25</v>
      </c>
      <c r="J212" s="8">
        <f t="shared" si="34"/>
        <v>616</v>
      </c>
      <c r="K212" s="8">
        <f t="shared" si="35"/>
        <v>9384</v>
      </c>
    </row>
    <row r="213" spans="1:11" x14ac:dyDescent="0.25">
      <c r="A213" s="9">
        <v>159</v>
      </c>
      <c r="B213" s="10" t="s">
        <v>254</v>
      </c>
      <c r="C213" s="9" t="s">
        <v>13</v>
      </c>
      <c r="D213" s="10" t="s">
        <v>186</v>
      </c>
      <c r="E213" s="14">
        <v>10000</v>
      </c>
      <c r="F213" s="8">
        <v>287</v>
      </c>
      <c r="G213" s="8">
        <v>0</v>
      </c>
      <c r="H213" s="8">
        <v>304</v>
      </c>
      <c r="I213" s="8">
        <v>25</v>
      </c>
      <c r="J213" s="8">
        <f t="shared" si="34"/>
        <v>616</v>
      </c>
      <c r="K213" s="8">
        <f t="shared" si="35"/>
        <v>9384</v>
      </c>
    </row>
    <row r="214" spans="1:11" x14ac:dyDescent="0.25">
      <c r="A214" s="9">
        <v>160</v>
      </c>
      <c r="B214" s="10" t="s">
        <v>255</v>
      </c>
      <c r="C214" s="9" t="s">
        <v>13</v>
      </c>
      <c r="D214" s="10" t="s">
        <v>186</v>
      </c>
      <c r="E214" s="14">
        <v>10000</v>
      </c>
      <c r="F214" s="8">
        <v>287</v>
      </c>
      <c r="G214" s="8">
        <v>0</v>
      </c>
      <c r="H214" s="8">
        <v>304</v>
      </c>
      <c r="I214" s="8">
        <v>25</v>
      </c>
      <c r="J214" s="8">
        <f t="shared" si="34"/>
        <v>616</v>
      </c>
      <c r="K214" s="8">
        <f t="shared" si="35"/>
        <v>9384</v>
      </c>
    </row>
    <row r="215" spans="1:11" x14ac:dyDescent="0.25">
      <c r="A215" s="9">
        <v>161</v>
      </c>
      <c r="B215" s="10" t="s">
        <v>256</v>
      </c>
      <c r="C215" s="9" t="s">
        <v>18</v>
      </c>
      <c r="D215" s="10" t="s">
        <v>186</v>
      </c>
      <c r="E215" s="14">
        <v>10000</v>
      </c>
      <c r="F215" s="8">
        <v>287</v>
      </c>
      <c r="G215" s="8">
        <v>0</v>
      </c>
      <c r="H215" s="8">
        <v>304</v>
      </c>
      <c r="I215" s="8">
        <v>25</v>
      </c>
      <c r="J215" s="8">
        <f t="shared" si="34"/>
        <v>616</v>
      </c>
      <c r="K215" s="8">
        <f t="shared" si="35"/>
        <v>9384</v>
      </c>
    </row>
    <row r="216" spans="1:11" x14ac:dyDescent="0.25">
      <c r="A216" s="9">
        <v>162</v>
      </c>
      <c r="B216" s="10" t="s">
        <v>257</v>
      </c>
      <c r="C216" s="9" t="s">
        <v>13</v>
      </c>
      <c r="D216" s="10" t="s">
        <v>186</v>
      </c>
      <c r="E216" s="14">
        <v>10000</v>
      </c>
      <c r="F216" s="8">
        <v>287</v>
      </c>
      <c r="G216" s="8">
        <v>0</v>
      </c>
      <c r="H216" s="8">
        <v>304</v>
      </c>
      <c r="I216" s="8">
        <v>25</v>
      </c>
      <c r="J216" s="8">
        <f t="shared" si="34"/>
        <v>616</v>
      </c>
      <c r="K216" s="8">
        <f t="shared" si="35"/>
        <v>9384</v>
      </c>
    </row>
    <row r="217" spans="1:11" x14ac:dyDescent="0.25">
      <c r="A217" s="9">
        <v>163</v>
      </c>
      <c r="B217" s="10" t="s">
        <v>258</v>
      </c>
      <c r="C217" s="9" t="s">
        <v>13</v>
      </c>
      <c r="D217" s="10" t="s">
        <v>186</v>
      </c>
      <c r="E217" s="14">
        <v>10000</v>
      </c>
      <c r="F217" s="8">
        <v>287</v>
      </c>
      <c r="G217" s="8">
        <v>0</v>
      </c>
      <c r="H217" s="8">
        <v>304</v>
      </c>
      <c r="I217" s="8">
        <v>25</v>
      </c>
      <c r="J217" s="8">
        <f t="shared" si="34"/>
        <v>616</v>
      </c>
      <c r="K217" s="8">
        <f t="shared" si="35"/>
        <v>9384</v>
      </c>
    </row>
    <row r="218" spans="1:11" x14ac:dyDescent="0.25">
      <c r="A218" s="9">
        <v>164</v>
      </c>
      <c r="B218" s="10" t="s">
        <v>259</v>
      </c>
      <c r="C218" s="9" t="s">
        <v>13</v>
      </c>
      <c r="D218" s="10" t="s">
        <v>186</v>
      </c>
      <c r="E218" s="14">
        <v>10000</v>
      </c>
      <c r="F218" s="8">
        <v>287</v>
      </c>
      <c r="G218" s="8">
        <v>0</v>
      </c>
      <c r="H218" s="8">
        <v>304</v>
      </c>
      <c r="I218" s="8">
        <v>25</v>
      </c>
      <c r="J218" s="8">
        <f t="shared" si="34"/>
        <v>616</v>
      </c>
      <c r="K218" s="8">
        <f t="shared" si="35"/>
        <v>9384</v>
      </c>
    </row>
    <row r="219" spans="1:11" x14ac:dyDescent="0.25">
      <c r="A219" s="9">
        <v>165</v>
      </c>
      <c r="B219" s="10" t="s">
        <v>260</v>
      </c>
      <c r="C219" s="9" t="s">
        <v>13</v>
      </c>
      <c r="D219" s="10" t="s">
        <v>186</v>
      </c>
      <c r="E219" s="14">
        <v>10000</v>
      </c>
      <c r="F219" s="8">
        <v>287</v>
      </c>
      <c r="G219" s="8">
        <v>0</v>
      </c>
      <c r="H219" s="8">
        <v>304</v>
      </c>
      <c r="I219" s="8">
        <v>25</v>
      </c>
      <c r="J219" s="8">
        <f t="shared" si="34"/>
        <v>616</v>
      </c>
      <c r="K219" s="8">
        <f t="shared" si="35"/>
        <v>9384</v>
      </c>
    </row>
    <row r="220" spans="1:11" ht="13.5" customHeight="1" x14ac:dyDescent="0.25">
      <c r="A220" s="9">
        <v>166</v>
      </c>
      <c r="B220" s="10" t="s">
        <v>261</v>
      </c>
      <c r="C220" s="9" t="s">
        <v>13</v>
      </c>
      <c r="D220" s="10" t="s">
        <v>186</v>
      </c>
      <c r="E220" s="14">
        <v>10000</v>
      </c>
      <c r="F220" s="8">
        <v>287</v>
      </c>
      <c r="G220" s="8">
        <v>0</v>
      </c>
      <c r="H220" s="8">
        <v>304</v>
      </c>
      <c r="I220" s="8">
        <v>25</v>
      </c>
      <c r="J220" s="8">
        <f t="shared" si="34"/>
        <v>616</v>
      </c>
      <c r="K220" s="8">
        <f t="shared" si="35"/>
        <v>9384</v>
      </c>
    </row>
    <row r="221" spans="1:11" ht="12.75" customHeight="1" x14ac:dyDescent="0.25">
      <c r="A221" s="25" t="s">
        <v>93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6"/>
    </row>
    <row r="222" spans="1:11" ht="25.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2"/>
    </row>
    <row r="223" spans="1:11" x14ac:dyDescent="0.25">
      <c r="A223" s="9">
        <v>167</v>
      </c>
      <c r="B223" s="10" t="s">
        <v>262</v>
      </c>
      <c r="C223" s="9" t="s">
        <v>13</v>
      </c>
      <c r="D223" s="10" t="s">
        <v>101</v>
      </c>
      <c r="E223" s="8">
        <v>18400</v>
      </c>
      <c r="F223" s="8">
        <v>528.08000000000004</v>
      </c>
      <c r="G223" s="8">
        <v>0</v>
      </c>
      <c r="H223" s="8">
        <v>559.36</v>
      </c>
      <c r="I223" s="8">
        <v>1612.38</v>
      </c>
      <c r="J223" s="8">
        <f>SUM(F223:I223)</f>
        <v>2699.82</v>
      </c>
      <c r="K223" s="8">
        <f>E223-J223</f>
        <v>15700.18</v>
      </c>
    </row>
    <row r="225" spans="1:11" x14ac:dyDescent="0.25">
      <c r="A225" s="24" t="s">
        <v>263</v>
      </c>
      <c r="B225" s="25"/>
      <c r="C225" s="25"/>
      <c r="D225" s="25"/>
      <c r="E225" s="25"/>
      <c r="F225" s="25"/>
      <c r="G225" s="25"/>
      <c r="H225" s="25"/>
      <c r="I225" s="25"/>
      <c r="J225" s="25"/>
      <c r="K225" s="26"/>
    </row>
    <row r="226" spans="1:11" x14ac:dyDescent="0.25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9"/>
    </row>
    <row r="227" spans="1:11" x14ac:dyDescent="0.25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2"/>
    </row>
    <row r="228" spans="1:11" x14ac:dyDescent="0.25">
      <c r="A228" s="9">
        <v>168</v>
      </c>
      <c r="B228" s="10" t="s">
        <v>264</v>
      </c>
      <c r="C228" s="9" t="s">
        <v>13</v>
      </c>
      <c r="D228" s="10" t="s">
        <v>265</v>
      </c>
      <c r="E228" s="14">
        <v>180000</v>
      </c>
      <c r="F228" s="8">
        <v>5166</v>
      </c>
      <c r="G228" s="8">
        <v>30923.37</v>
      </c>
      <c r="H228" s="8">
        <v>5472</v>
      </c>
      <c r="I228" s="8">
        <v>125</v>
      </c>
      <c r="J228" s="8">
        <f>SUM(F228:I228)</f>
        <v>41686.369999999995</v>
      </c>
      <c r="K228" s="8">
        <f>E228-J228</f>
        <v>138313.63</v>
      </c>
    </row>
    <row r="229" spans="1:11" x14ac:dyDescent="0.25">
      <c r="A229" s="9">
        <v>169</v>
      </c>
      <c r="B229" s="10" t="s">
        <v>266</v>
      </c>
      <c r="C229" s="9" t="s">
        <v>13</v>
      </c>
      <c r="D229" s="10" t="s">
        <v>267</v>
      </c>
      <c r="E229" s="14">
        <v>138000</v>
      </c>
      <c r="F229" s="8">
        <v>3960.6</v>
      </c>
      <c r="G229" s="8">
        <v>21043.919999999998</v>
      </c>
      <c r="H229" s="8">
        <v>4195.2</v>
      </c>
      <c r="I229" s="8">
        <v>5186.91</v>
      </c>
      <c r="J229" s="8">
        <f t="shared" ref="J229:J238" si="36">SUM(F229:I229)</f>
        <v>34386.629999999997</v>
      </c>
      <c r="K229" s="8">
        <f t="shared" ref="K229:K238" si="37">E229-J229</f>
        <v>103613.37</v>
      </c>
    </row>
    <row r="230" spans="1:11" x14ac:dyDescent="0.25">
      <c r="A230" s="9">
        <v>170</v>
      </c>
      <c r="B230" s="10" t="s">
        <v>268</v>
      </c>
      <c r="C230" s="9" t="s">
        <v>13</v>
      </c>
      <c r="D230" s="10" t="s">
        <v>269</v>
      </c>
      <c r="E230" s="14">
        <v>85000</v>
      </c>
      <c r="F230" s="8">
        <v>2439.5</v>
      </c>
      <c r="G230" s="8">
        <v>8576.99</v>
      </c>
      <c r="H230" s="8">
        <v>2584</v>
      </c>
      <c r="I230" s="8">
        <v>125</v>
      </c>
      <c r="J230" s="8">
        <f t="shared" si="36"/>
        <v>13725.49</v>
      </c>
      <c r="K230" s="8">
        <f t="shared" si="37"/>
        <v>71274.509999999995</v>
      </c>
    </row>
    <row r="231" spans="1:11" x14ac:dyDescent="0.25">
      <c r="A231" s="9">
        <v>171</v>
      </c>
      <c r="B231" s="10" t="s">
        <v>270</v>
      </c>
      <c r="C231" s="9" t="s">
        <v>13</v>
      </c>
      <c r="D231" s="10" t="s">
        <v>271</v>
      </c>
      <c r="E231" s="14">
        <v>75000</v>
      </c>
      <c r="F231" s="8">
        <v>2152.5</v>
      </c>
      <c r="G231" s="20">
        <v>6309.38</v>
      </c>
      <c r="H231" s="8">
        <v>2280</v>
      </c>
      <c r="I231" s="8">
        <v>25</v>
      </c>
      <c r="J231" s="8">
        <f t="shared" si="36"/>
        <v>10766.880000000001</v>
      </c>
      <c r="K231" s="8">
        <f t="shared" si="37"/>
        <v>64233.119999999995</v>
      </c>
    </row>
    <row r="232" spans="1:11" x14ac:dyDescent="0.25">
      <c r="A232" s="9">
        <v>172</v>
      </c>
      <c r="B232" s="10" t="s">
        <v>272</v>
      </c>
      <c r="C232" s="9" t="s">
        <v>13</v>
      </c>
      <c r="D232" s="10" t="s">
        <v>273</v>
      </c>
      <c r="E232" s="14">
        <v>60000</v>
      </c>
      <c r="F232" s="8">
        <v>1722</v>
      </c>
      <c r="G232" s="8">
        <v>3486.68</v>
      </c>
      <c r="H232" s="8">
        <v>1824</v>
      </c>
      <c r="I232" s="8">
        <v>125</v>
      </c>
      <c r="J232" s="8">
        <f t="shared" si="36"/>
        <v>7157.68</v>
      </c>
      <c r="K232" s="8">
        <f t="shared" si="37"/>
        <v>52842.32</v>
      </c>
    </row>
    <row r="233" spans="1:11" x14ac:dyDescent="0.25">
      <c r="A233" s="9">
        <v>173</v>
      </c>
      <c r="B233" s="10" t="s">
        <v>274</v>
      </c>
      <c r="C233" s="9" t="s">
        <v>18</v>
      </c>
      <c r="D233" s="10" t="s">
        <v>275</v>
      </c>
      <c r="E233" s="14">
        <v>35000</v>
      </c>
      <c r="F233" s="8">
        <v>1004.5</v>
      </c>
      <c r="G233" s="8">
        <v>0</v>
      </c>
      <c r="H233" s="8">
        <v>1064</v>
      </c>
      <c r="I233" s="8">
        <v>10601.49</v>
      </c>
      <c r="J233" s="8">
        <f t="shared" si="36"/>
        <v>12669.99</v>
      </c>
      <c r="K233" s="8">
        <f t="shared" si="37"/>
        <v>22330.010000000002</v>
      </c>
    </row>
    <row r="234" spans="1:11" x14ac:dyDescent="0.25">
      <c r="A234" s="9">
        <v>174</v>
      </c>
      <c r="B234" s="10" t="s">
        <v>276</v>
      </c>
      <c r="C234" s="9" t="s">
        <v>13</v>
      </c>
      <c r="D234" s="10" t="s">
        <v>30</v>
      </c>
      <c r="E234" s="14">
        <v>26157.599999999999</v>
      </c>
      <c r="F234" s="8">
        <v>750.72</v>
      </c>
      <c r="G234" s="8">
        <v>0</v>
      </c>
      <c r="H234" s="8">
        <v>795.19</v>
      </c>
      <c r="I234" s="8">
        <v>25</v>
      </c>
      <c r="J234" s="8">
        <f t="shared" si="36"/>
        <v>1570.91</v>
      </c>
      <c r="K234" s="8">
        <f t="shared" si="37"/>
        <v>24586.69</v>
      </c>
    </row>
    <row r="235" spans="1:11" x14ac:dyDescent="0.25">
      <c r="A235" s="9">
        <v>175</v>
      </c>
      <c r="B235" s="10" t="s">
        <v>277</v>
      </c>
      <c r="C235" s="9" t="s">
        <v>18</v>
      </c>
      <c r="D235" s="10" t="s">
        <v>30</v>
      </c>
      <c r="E235" s="14">
        <v>26157.599999999999</v>
      </c>
      <c r="F235" s="8">
        <v>750.72</v>
      </c>
      <c r="G235" s="8">
        <v>0</v>
      </c>
      <c r="H235" s="8">
        <v>795.19</v>
      </c>
      <c r="I235" s="8">
        <v>25</v>
      </c>
      <c r="J235" s="8">
        <f t="shared" si="36"/>
        <v>1570.91</v>
      </c>
      <c r="K235" s="8">
        <f t="shared" si="37"/>
        <v>24586.69</v>
      </c>
    </row>
    <row r="236" spans="1:11" x14ac:dyDescent="0.25">
      <c r="A236" s="9">
        <v>176</v>
      </c>
      <c r="B236" s="10" t="s">
        <v>278</v>
      </c>
      <c r="C236" s="9" t="s">
        <v>13</v>
      </c>
      <c r="D236" s="10" t="s">
        <v>279</v>
      </c>
      <c r="E236" s="14">
        <v>22000</v>
      </c>
      <c r="F236" s="8">
        <v>631.4</v>
      </c>
      <c r="G236" s="8">
        <v>0</v>
      </c>
      <c r="H236" s="8">
        <v>668.8</v>
      </c>
      <c r="I236" s="8">
        <v>25</v>
      </c>
      <c r="J236" s="8">
        <f t="shared" si="36"/>
        <v>1325.1999999999998</v>
      </c>
      <c r="K236" s="8">
        <f t="shared" si="37"/>
        <v>20674.8</v>
      </c>
    </row>
    <row r="237" spans="1:11" x14ac:dyDescent="0.25">
      <c r="A237" s="9">
        <v>177</v>
      </c>
      <c r="B237" s="10" t="s">
        <v>280</v>
      </c>
      <c r="C237" s="9" t="s">
        <v>13</v>
      </c>
      <c r="D237" s="10" t="s">
        <v>179</v>
      </c>
      <c r="E237" s="14">
        <v>22000</v>
      </c>
      <c r="F237" s="8">
        <v>631.4</v>
      </c>
      <c r="G237" s="8">
        <v>0</v>
      </c>
      <c r="H237" s="8">
        <v>668.8</v>
      </c>
      <c r="I237" s="8">
        <v>25</v>
      </c>
      <c r="J237" s="8">
        <f t="shared" si="36"/>
        <v>1325.1999999999998</v>
      </c>
      <c r="K237" s="8">
        <f t="shared" si="37"/>
        <v>20674.8</v>
      </c>
    </row>
    <row r="238" spans="1:11" x14ac:dyDescent="0.25">
      <c r="A238" s="9">
        <v>178</v>
      </c>
      <c r="B238" s="10" t="s">
        <v>281</v>
      </c>
      <c r="C238" s="9" t="s">
        <v>13</v>
      </c>
      <c r="D238" s="10" t="s">
        <v>179</v>
      </c>
      <c r="E238" s="14">
        <v>22500</v>
      </c>
      <c r="F238" s="8">
        <v>645.75</v>
      </c>
      <c r="G238" s="8">
        <v>0</v>
      </c>
      <c r="H238" s="8">
        <v>684</v>
      </c>
      <c r="I238" s="8">
        <v>25</v>
      </c>
      <c r="J238" s="8">
        <f t="shared" si="36"/>
        <v>1354.75</v>
      </c>
      <c r="K238" s="8">
        <f t="shared" si="37"/>
        <v>21145.25</v>
      </c>
    </row>
    <row r="239" spans="1:11" x14ac:dyDescent="0.25">
      <c r="A239" s="24" t="s">
        <v>93</v>
      </c>
      <c r="B239" s="25"/>
      <c r="C239" s="25"/>
      <c r="D239" s="25"/>
      <c r="E239" s="25"/>
      <c r="F239" s="25"/>
      <c r="G239" s="25"/>
      <c r="H239" s="25"/>
      <c r="I239" s="25"/>
      <c r="J239" s="25"/>
      <c r="K239" s="26"/>
    </row>
    <row r="240" spans="1:11" x14ac:dyDescent="0.25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2"/>
    </row>
    <row r="241" spans="1:11" x14ac:dyDescent="0.25">
      <c r="A241" s="9">
        <v>179</v>
      </c>
      <c r="B241" s="10" t="s">
        <v>282</v>
      </c>
      <c r="C241" s="9" t="s">
        <v>13</v>
      </c>
      <c r="D241" s="10" t="s">
        <v>101</v>
      </c>
      <c r="E241" s="8">
        <v>26000</v>
      </c>
      <c r="F241" s="8">
        <v>746.2</v>
      </c>
      <c r="G241" s="8">
        <v>0</v>
      </c>
      <c r="H241" s="8">
        <v>790.4</v>
      </c>
      <c r="I241" s="8">
        <v>25</v>
      </c>
      <c r="J241" s="8">
        <f>SUM(F241:I241)</f>
        <v>1561.6</v>
      </c>
      <c r="K241" s="8">
        <f>E241-J241</f>
        <v>24438.400000000001</v>
      </c>
    </row>
    <row r="243" spans="1:11" x14ac:dyDescent="0.25">
      <c r="A243" s="24" t="s">
        <v>131</v>
      </c>
      <c r="B243" s="25"/>
      <c r="C243" s="25"/>
      <c r="D243" s="25"/>
      <c r="E243" s="25"/>
      <c r="F243" s="25"/>
      <c r="G243" s="25"/>
      <c r="H243" s="25"/>
      <c r="I243" s="25"/>
      <c r="J243" s="25"/>
      <c r="K243" s="26"/>
    </row>
    <row r="244" spans="1:11" x14ac:dyDescent="0.25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2"/>
    </row>
    <row r="245" spans="1:11" x14ac:dyDescent="0.25">
      <c r="A245" s="9">
        <v>180</v>
      </c>
      <c r="B245" s="10" t="s">
        <v>283</v>
      </c>
      <c r="C245" s="9" t="s">
        <v>18</v>
      </c>
      <c r="D245" s="10" t="s">
        <v>141</v>
      </c>
      <c r="E245" s="14">
        <v>15000</v>
      </c>
      <c r="F245" s="8">
        <v>430.5</v>
      </c>
      <c r="G245" s="8">
        <v>0</v>
      </c>
      <c r="H245" s="8">
        <v>456</v>
      </c>
      <c r="I245" s="8">
        <v>25</v>
      </c>
      <c r="J245" s="8">
        <f>SUM(F245:I245)</f>
        <v>911.5</v>
      </c>
      <c r="K245" s="8">
        <f>E245-J245</f>
        <v>14088.5</v>
      </c>
    </row>
    <row r="247" spans="1:11" x14ac:dyDescent="0.25">
      <c r="A247" s="24" t="s">
        <v>23</v>
      </c>
      <c r="B247" s="25"/>
      <c r="C247" s="25"/>
      <c r="D247" s="25"/>
      <c r="E247" s="25"/>
      <c r="F247" s="25"/>
      <c r="G247" s="25"/>
      <c r="H247" s="25"/>
      <c r="I247" s="25"/>
      <c r="J247" s="25"/>
      <c r="K247" s="26"/>
    </row>
    <row r="248" spans="1:11" x14ac:dyDescent="0.25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2"/>
    </row>
    <row r="249" spans="1:11" x14ac:dyDescent="0.25">
      <c r="A249" s="9">
        <v>181</v>
      </c>
      <c r="B249" s="10" t="s">
        <v>284</v>
      </c>
      <c r="C249" s="9" t="s">
        <v>18</v>
      </c>
      <c r="D249" s="10" t="s">
        <v>285</v>
      </c>
      <c r="E249" s="8">
        <v>95000</v>
      </c>
      <c r="F249" s="8">
        <v>2726.5</v>
      </c>
      <c r="G249" s="8">
        <v>10929.24</v>
      </c>
      <c r="H249" s="8">
        <v>2888</v>
      </c>
      <c r="I249" s="8">
        <v>1725</v>
      </c>
      <c r="J249" s="8">
        <f>SUM(F249:I249)</f>
        <v>18268.739999999998</v>
      </c>
      <c r="K249" s="8">
        <f>E249-J249</f>
        <v>76731.260000000009</v>
      </c>
    </row>
    <row r="251" spans="1:11" x14ac:dyDescent="0.25">
      <c r="A251" s="24" t="s">
        <v>286</v>
      </c>
      <c r="B251" s="25"/>
      <c r="C251" s="25"/>
      <c r="D251" s="25"/>
      <c r="E251" s="25"/>
      <c r="F251" s="25"/>
      <c r="G251" s="25"/>
      <c r="H251" s="25"/>
      <c r="I251" s="25"/>
      <c r="J251" s="25"/>
      <c r="K251" s="26"/>
    </row>
    <row r="252" spans="1:11" x14ac:dyDescent="0.25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2"/>
    </row>
    <row r="253" spans="1:11" x14ac:dyDescent="0.25">
      <c r="A253" s="9">
        <v>182</v>
      </c>
      <c r="B253" s="10" t="s">
        <v>287</v>
      </c>
      <c r="C253" s="9" t="s">
        <v>13</v>
      </c>
      <c r="D253" s="10" t="s">
        <v>288</v>
      </c>
      <c r="E253" s="14">
        <v>145000</v>
      </c>
      <c r="F253" s="8">
        <v>4161.5</v>
      </c>
      <c r="G253" s="8">
        <v>22690.49</v>
      </c>
      <c r="H253" s="8">
        <v>4408</v>
      </c>
      <c r="I253" s="8">
        <v>25</v>
      </c>
      <c r="J253" s="8">
        <f>SUM(F253:I253)</f>
        <v>31284.99</v>
      </c>
      <c r="K253" s="8">
        <f>E253-J253</f>
        <v>113715.01</v>
      </c>
    </row>
    <row r="254" spans="1:11" x14ac:dyDescent="0.25">
      <c r="A254" s="9">
        <v>183</v>
      </c>
      <c r="B254" s="10" t="s">
        <v>289</v>
      </c>
      <c r="C254" s="9" t="s">
        <v>13</v>
      </c>
      <c r="D254" s="10" t="s">
        <v>290</v>
      </c>
      <c r="E254" s="14">
        <v>60000</v>
      </c>
      <c r="F254" s="8">
        <v>1722</v>
      </c>
      <c r="G254" s="8">
        <v>3486.68</v>
      </c>
      <c r="H254" s="8">
        <v>1824</v>
      </c>
      <c r="I254" s="8">
        <v>125</v>
      </c>
      <c r="J254" s="8">
        <f>SUM(F254:I254)</f>
        <v>7157.68</v>
      </c>
      <c r="K254" s="8">
        <f>E254-J254</f>
        <v>52842.32</v>
      </c>
    </row>
    <row r="255" spans="1:11" x14ac:dyDescent="0.25">
      <c r="A255" s="33" t="s">
        <v>291</v>
      </c>
      <c r="B255" s="33"/>
      <c r="C255" s="33"/>
      <c r="D255" s="33"/>
      <c r="E255" s="21">
        <f t="shared" ref="E255:K255" si="38">SUM(E8:E12,E15,E18:E20,E23:E25,E28:E34,E37:E40,E43:E48,E51:E56,E59:E67,E70:E80,E83:E87,E94:E100,E103:E118,E121,E125:E126,E129:E134,E139:E141,E144:E151,E154:E156,E159:E161,E164:E220,E223,E228:E238,E241,E245,E249,E253:E254)</f>
        <v>6963160.3199999994</v>
      </c>
      <c r="F255" s="21">
        <f t="shared" si="38"/>
        <v>199842.69999999998</v>
      </c>
      <c r="G255" s="21">
        <f t="shared" si="38"/>
        <v>435454.91999999993</v>
      </c>
      <c r="H255" s="21">
        <f t="shared" si="38"/>
        <v>209917.46999999997</v>
      </c>
      <c r="I255" s="21">
        <f t="shared" si="38"/>
        <v>697482.83000000007</v>
      </c>
      <c r="J255" s="21">
        <f t="shared" si="38"/>
        <v>1542697.9199999985</v>
      </c>
      <c r="K255" s="21">
        <f t="shared" si="38"/>
        <v>5420462.3999999994</v>
      </c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</sheetData>
  <mergeCells count="29">
    <mergeCell ref="A239:K240"/>
    <mergeCell ref="A243:K244"/>
    <mergeCell ref="A247:K248"/>
    <mergeCell ref="A251:K252"/>
    <mergeCell ref="A255:D255"/>
    <mergeCell ref="A225:K227"/>
    <mergeCell ref="A91:K93"/>
    <mergeCell ref="A101:K102"/>
    <mergeCell ref="A119:K120"/>
    <mergeCell ref="A123:K124"/>
    <mergeCell ref="A127:K128"/>
    <mergeCell ref="A136:K138"/>
    <mergeCell ref="A142:K143"/>
    <mergeCell ref="A152:K153"/>
    <mergeCell ref="A157:K158"/>
    <mergeCell ref="A162:K163"/>
    <mergeCell ref="A221:K222"/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FIJOS  2023</vt:lpstr>
      <vt:lpstr>'OCTUBRE FIJOS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2023-11-28T16:44:53Z</cp:lastPrinted>
  <dcterms:created xsi:type="dcterms:W3CDTF">2023-09-13T18:37:24Z</dcterms:created>
  <dcterms:modified xsi:type="dcterms:W3CDTF">2024-01-04T14:03:27Z</dcterms:modified>
</cp:coreProperties>
</file>